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1972" windowHeight="8454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<sst xmlns="http://schemas.openxmlformats.org/spreadsheetml/2006/main" count="16" uniqueCount="16">
  <si>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Lease Amounts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</si>
  <si>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</si>
  <si>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</si>
  <si>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</si>
  <si>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</si>
  <si>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</si>
  <si>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</si>
  <si>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</si>
  <si>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</si>
  <si>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</si>
  <si>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</si>
  <si>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Office</t>
  </si>
  <si>
    <t>VIC</t>
  </si>
  <si>
    <t>Total</t>
  </si>
  <si>
    <t>Per sq ft. - Office</t>
  </si>
  <si>
    <t>Per sq ft. -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</si>
</sst>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8" applyFont="1"/>
    <xf numFmtId="43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C11-56EC-47CB-8F7D-7012748AAFCB}">
  <dimension ref="A1:E14"/>
  <sheetViews>
    <sheetView tabSelected="1" workbookViewId="0" topLeftCell="A1">
      <selection activeCell="B15" sqref="B15"/>
    </sheetView>
  </sheetViews>
  <sheetFormatPr defaultColWidth="9.140625" defaultRowHeight="15"/>
  <cols>
    <col min="2" max="2" width="12.28125" style="0" bestFit="1" customWidth="1"/>
    <col min="3" max="3" width="10.8515625" style="0" bestFit="1" customWidth="1"/>
  </cols>
  <sheetData>
    <row r="1" ht="15">
      <c r="A1" t="s">
        <v>0</v>
      </c>
    </row>
    <row r="3" spans="2:5" ht="28.8">
      <c r="B3" t="s">
        <v>11</v>
      </c>
      <c r="C3" t="s">
        <v>12</v>
      </c>
      <c r="D3" s="3" t="s">
        <v>14</v>
      </c>
      <c r="E3" s="3" t="s">
        <v>15</v>
      </c>
    </row>
    <row r="4" spans="1:5" ht="15">
      <c r="A4" t="s">
        <v>1</v>
      </c>
      <c r="B4" s="1">
        <f>6274*16.4</f>
        <v>102893.59999999999</v>
      </c>
      <c r="C4" s="1">
        <f>828*16.89</f>
        <v>13984.92</v>
      </c>
      <c r="D4" s="2">
        <f>B4/5560</f>
        <v>18.506043165467624</v>
      </c>
      <c r="E4" s="2">
        <f>C4/828</f>
        <v>16.89</v>
      </c>
    </row>
    <row r="5" spans="1:5" ht="15">
      <c r="A5" t="s">
        <v>2</v>
      </c>
      <c r="B5" s="2">
        <f>(B4*0.02)+B4</f>
        <v>104951.472</v>
      </c>
      <c r="C5" s="2">
        <f>(C4*0.03)+C4</f>
        <v>14404.4676</v>
      </c>
      <c r="D5" s="2">
        <f aca="true" t="shared" si="0" ref="D5:D13">B5/5560</f>
        <v>18.876164028776977</v>
      </c>
      <c r="E5" s="2">
        <f aca="true" t="shared" si="1" ref="E5:E13">C5/828</f>
        <v>17.3967</v>
      </c>
    </row>
    <row r="6" spans="1:5" ht="15">
      <c r="A6" t="s">
        <v>3</v>
      </c>
      <c r="B6" s="2">
        <f aca="true" t="shared" si="2" ref="B6:B13">(B5*0.02)+B5</f>
        <v>107050.50144</v>
      </c>
      <c r="C6" s="2">
        <f>(C5*0.03)+C5</f>
        <v>14836.601628</v>
      </c>
      <c r="D6" s="2">
        <f t="shared" si="0"/>
        <v>19.253687309352518</v>
      </c>
      <c r="E6" s="2">
        <f t="shared" si="1"/>
        <v>17.918601</v>
      </c>
    </row>
    <row r="7" spans="1:5" ht="15">
      <c r="A7" t="s">
        <v>4</v>
      </c>
      <c r="B7" s="2">
        <f t="shared" si="2"/>
        <v>109191.51146879999</v>
      </c>
      <c r="C7" s="2">
        <f>(C6*0.03)+C6</f>
        <v>15281.69967684</v>
      </c>
      <c r="D7" s="2">
        <f t="shared" si="0"/>
        <v>19.638761055539565</v>
      </c>
      <c r="E7" s="2">
        <f t="shared" si="1"/>
        <v>18.456159030000002</v>
      </c>
    </row>
    <row r="8" spans="1:5" ht="15">
      <c r="A8" t="s">
        <v>5</v>
      </c>
      <c r="B8" s="2">
        <f t="shared" si="2"/>
        <v>111375.341698176</v>
      </c>
      <c r="C8" s="2">
        <f>(C7*0.03)+C7</f>
        <v>15740.1506671452</v>
      </c>
      <c r="D8" s="2">
        <f t="shared" si="0"/>
        <v>20.03153627665036</v>
      </c>
      <c r="E8" s="2">
        <f t="shared" si="1"/>
        <v>19.0098438009</v>
      </c>
    </row>
    <row r="9" spans="1:5" ht="15">
      <c r="A9" t="s">
        <v>6</v>
      </c>
      <c r="B9" s="2">
        <f t="shared" si="2"/>
        <v>113602.84853213951</v>
      </c>
      <c r="C9" s="2">
        <f>(C8*0.03)+C8</f>
        <v>16212.355187159557</v>
      </c>
      <c r="D9" s="2">
        <f t="shared" si="0"/>
        <v>20.432167002183366</v>
      </c>
      <c r="E9" s="2">
        <f t="shared" si="1"/>
        <v>19.580139114927</v>
      </c>
    </row>
    <row r="10" spans="1:5" ht="15">
      <c r="A10" t="s">
        <v>7</v>
      </c>
      <c r="B10" s="2">
        <f t="shared" si="2"/>
        <v>115874.9055027823</v>
      </c>
      <c r="C10" s="2">
        <f>(C9*0.03)+C9</f>
        <v>16698.725842774344</v>
      </c>
      <c r="D10" s="2">
        <f t="shared" si="0"/>
        <v>20.840810342227034</v>
      </c>
      <c r="E10" s="2">
        <f t="shared" si="1"/>
        <v>20.167543288374812</v>
      </c>
    </row>
    <row r="11" spans="1:5" ht="15">
      <c r="A11" t="s">
        <v>8</v>
      </c>
      <c r="B11" s="2">
        <f t="shared" si="2"/>
        <v>118192.40361283795</v>
      </c>
      <c r="C11" s="2">
        <f>(C10*0.03)+C10</f>
        <v>17199.687618057575</v>
      </c>
      <c r="D11" s="2">
        <f t="shared" si="0"/>
        <v>21.257626549071574</v>
      </c>
      <c r="E11" s="2">
        <f t="shared" si="1"/>
        <v>20.772569587026055</v>
      </c>
    </row>
    <row r="12" spans="1:5" ht="15">
      <c r="A12" t="s">
        <v>9</v>
      </c>
      <c r="B12" s="2">
        <f t="shared" si="2"/>
        <v>120556.25168509471</v>
      </c>
      <c r="C12" s="2">
        <f>(C11*0.03)+C11</f>
        <v>17715.678246599302</v>
      </c>
      <c r="D12" s="2">
        <f t="shared" si="0"/>
        <v>21.682779080053006</v>
      </c>
      <c r="E12" s="2">
        <f t="shared" si="1"/>
        <v>21.39574667463684</v>
      </c>
    </row>
    <row r="13" spans="1:5" ht="15">
      <c r="A13" t="s">
        <v>10</v>
      </c>
      <c r="B13" s="2">
        <f t="shared" si="2"/>
        <v>122967.37671879662</v>
      </c>
      <c r="C13" s="2">
        <f>(C12*0.03)+C12</f>
        <v>18247.14859399728</v>
      </c>
      <c r="D13" s="2">
        <f t="shared" si="0"/>
        <v>22.11643466165407</v>
      </c>
      <c r="E13" s="2">
        <f t="shared" si="1"/>
        <v>22.03761907487594</v>
      </c>
    </row>
    <row r="14" spans="1:3" ht="15">
      <c r="A14" t="s">
        <v>13</v>
      </c>
      <c r="B14" s="2">
        <f>SUM(B4:B13)</f>
        <v>1126656.2126586272</v>
      </c>
      <c r="C14" s="2">
        <f>SUM(C4:C13)</f>
        <v>160321.43506057328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9" ma:contentTypeDescription="Create a new document." ma:contentTypeScope="" ma:versionID="aadcaef8c36433269b905a25334a0ad5">
  <xsd:schema xmlns:xsd="http://www.w3.org/2001/XMLSchema" xmlns:xs="http://www.w3.org/2001/XMLSchema" xmlns:p="http://schemas.microsoft.com/office/2006/metadata/properties" xmlns:ns3="ea1f852b-32bf-4e31-8164-529a36a285de" targetNamespace="http://schemas.microsoft.com/office/2006/metadata/properties" ma:root="true" ma:fieldsID="fe5c53ed7414723043028315ef9e05ae" ns3:_="">
    <xsd:import namespace="ea1f852b-32bf-4e31-8164-529a36a285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8AD99-CA79-471B-B8FF-57EB995857C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a1f852b-32bf-4e31-8164-529a36a285d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4D9A07-6319-4D0E-9CE0-C78EBBB02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8D4AF-D8DC-4DBC-A8D7-82ACA0A8A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Cranis, Peter</dc:creator>
  <cp:keywords/>
  <dc:description/>
  <cp:lastModifiedBy>Cranis, Peter</cp:lastModifiedBy>
  <dcterms:created xsi:type="dcterms:W3CDTF">2021-08-02T12:56:41Z</dcterms:created>
  <dcterms:modified xsi:type="dcterms:W3CDTF">2021-08-10T19:33:03Z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</Properties>
</file>