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1"/>
  <workbookPr defaultThemeVersion="124226"/>
  <bookViews>
    <workbookView xWindow="480" yWindow="75" windowWidth="27795" windowHeight="12345" activeTab="0"/>
  </bookViews>
  <sheets>
    <sheet name="Residential" sheetId="3" r:id="rId1"/>
    <sheet name="Commercial" sheetId="4" r:id="rId2"/>
  </sheets>
  <definedNames/>
  <calcPr calcId="191029"/>
</workbook>
</file>

<file path=xl/sharedStrings.xml><?xml version="1.0" encoding="utf-8"?>
<sst xmlns="http://schemas.openxmlformats.org/spreadsheetml/2006/main" count="274" uniqueCount="64">
  <si>
    <t>0-700</t>
  </si>
  <si>
    <t>701-1100</t>
  </si>
  <si>
    <t>1101-1400</t>
  </si>
  <si>
    <t>1401-1800</t>
  </si>
  <si>
    <t>1801-2200</t>
  </si>
  <si>
    <t>2201-2600</t>
  </si>
  <si>
    <t>2601-1000000</t>
  </si>
  <si>
    <t>Size Range -Square foot</t>
  </si>
  <si>
    <t>Current Rate</t>
  </si>
  <si>
    <t>New Total</t>
  </si>
  <si>
    <t>0-500</t>
  </si>
  <si>
    <t>501-1999</t>
  </si>
  <si>
    <t>2000-3499</t>
  </si>
  <si>
    <t>3500-4999</t>
  </si>
  <si>
    <t>5000-9999</t>
  </si>
  <si>
    <t>10000-19999</t>
  </si>
  <si>
    <t>20000-29999</t>
  </si>
  <si>
    <t>30000-39999</t>
  </si>
  <si>
    <t>40000-49999</t>
  </si>
  <si>
    <t>50000 +</t>
  </si>
  <si>
    <t>RESIDENTIAL PROPERTIES</t>
  </si>
  <si>
    <t>COMMERCIAL PROPERTIES</t>
  </si>
  <si>
    <t>FIRE ASSESSMENT</t>
  </si>
  <si>
    <t>Option 2</t>
  </si>
  <si>
    <t>Option 1</t>
  </si>
  <si>
    <t>0-2500</t>
  </si>
  <si>
    <t>2501-5000</t>
  </si>
  <si>
    <t>5001-10000</t>
  </si>
  <si>
    <t>1001-20000</t>
  </si>
  <si>
    <t>20001-50000</t>
  </si>
  <si>
    <t>50001-100000</t>
  </si>
  <si>
    <t>100001-150000</t>
  </si>
  <si>
    <t>150001-250000</t>
  </si>
  <si>
    <t>250001 and up</t>
  </si>
  <si>
    <t>201 and up(MHP7)</t>
  </si>
  <si>
    <t>4-9               (MHP1)</t>
  </si>
  <si>
    <t>10-25          (MHP2)</t>
  </si>
  <si>
    <t>26-50          (MHP3)</t>
  </si>
  <si>
    <t>51-100        (MHP4)</t>
  </si>
  <si>
    <t>101-150      (MHP5)</t>
  </si>
  <si>
    <t>151-200      (MHP6)</t>
  </si>
  <si>
    <t>29% Increase</t>
  </si>
  <si>
    <t>35% Increase</t>
  </si>
  <si>
    <t>New Annual Rate</t>
  </si>
  <si>
    <t>New  Annual Rate</t>
  </si>
  <si>
    <t>29% Adjustment</t>
  </si>
  <si>
    <t>35% Adjustment</t>
  </si>
  <si>
    <t>Current Annual Rate</t>
  </si>
  <si>
    <t>201 and up (MHP7)</t>
  </si>
  <si>
    <t xml:space="preserve">NON-RESIDENTIAL, LIGHT HAZARD                                              Examples: Church, Private School, B&amp;B, Motel, Golf Course </t>
  </si>
  <si>
    <t xml:space="preserve">NON-RESIDENTIAL, LIGHT HAZARD                                                         Examples: Church, Private School, B&amp;B, Motel, Golf Course </t>
  </si>
  <si>
    <t>NON-RESIDENTIAL, ORDINARY HAZARD GROUP 1                                Example: fast food restaurant, light manufacturing, retirement home</t>
  </si>
  <si>
    <t>NON-RESIDENTIAL, ORDINARY HAZARD GROUP 2                       Example: Retail Store, Office Buildings, Convenience Store</t>
  </si>
  <si>
    <t>NON-RESIDENTIAL, ORDINARY HAZARD GROUP 2                               Example: Retail Store, Office Buildings, Convenience Store</t>
  </si>
  <si>
    <t xml:space="preserve">NON-RESIDENTIAL, ORDINARY HAZARD GROUP 3                       Example: Sawmill, Lumber Yard, Cold Storage, Warehouse </t>
  </si>
  <si>
    <t xml:space="preserve">NON-RESIDENTIAL, ORDINARY HAZARD GROUP 3                               Example: Sawmill, Lumber Yard, Cold Storage, Warehouse </t>
  </si>
  <si>
    <t>RESIDENTIAL:                                                                                                                Example: MH Parks</t>
  </si>
  <si>
    <t>RESIDENTIAL:                                                                                                                Example: Multi-Family Residential</t>
  </si>
  <si>
    <t>RESIDENTIAL:                                                                                                                Example: Manufactured Single Wide</t>
  </si>
  <si>
    <t>RESIDENTIAL:                                                                                                                Example: Manufactured / Modular Home Double and Triple wide</t>
  </si>
  <si>
    <t>RESIDENTIAL:                                                                                                                Example: Single family residence, Condo, Townhouse, 1/2 unit Duplex</t>
  </si>
  <si>
    <t>Current Rate/Yr</t>
  </si>
  <si>
    <t>New Total/Yr</t>
  </si>
  <si>
    <t xml:space="preserve"> Difference Per/Month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</si>
</sst>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3" xfId="16" applyFont="1" applyBorder="1" applyAlignment="1">
      <alignment horizontal="center"/>
    </xf>
    <xf numFmtId="44" fontId="0" fillId="0" borderId="4" xfId="16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0" fillId="0" borderId="0" xfId="0" applyBorder="1"/>
    <xf numFmtId="44" fontId="0" fillId="0" borderId="5" xfId="16" applyFont="1" applyBorder="1"/>
    <xf numFmtId="0" fontId="0" fillId="0" borderId="5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44" fontId="0" fillId="0" borderId="5" xfId="0" applyNumberFormat="1" applyBorder="1"/>
    <xf numFmtId="44" fontId="2" fillId="0" borderId="5" xfId="16" applyFont="1" applyBorder="1"/>
    <xf numFmtId="0" fontId="2" fillId="0" borderId="0" xfId="0" applyFont="1"/>
    <xf numFmtId="44" fontId="2" fillId="0" borderId="2" xfId="16" applyFont="1" applyBorder="1"/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3" fillId="0" borderId="8" xfId="0" applyFont="1" applyBorder="1"/>
    <xf numFmtId="0" fontId="0" fillId="0" borderId="9" xfId="0" applyBorder="1"/>
    <xf numFmtId="0" fontId="3" fillId="0" borderId="10" xfId="0" applyFont="1" applyBorder="1"/>
    <xf numFmtId="44" fontId="0" fillId="0" borderId="5" xfId="16" applyFont="1" applyBorder="1" applyAlignment="1">
      <alignment horizontal="right"/>
    </xf>
    <xf numFmtId="49" fontId="0" fillId="0" borderId="5" xfId="0" applyNumberForma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49" fontId="0" fillId="0" borderId="2" xfId="0" applyNumberFormat="1" applyBorder="1" applyAlignment="1">
      <alignment horizontal="left"/>
    </xf>
    <xf numFmtId="44" fontId="0" fillId="0" borderId="2" xfId="16" applyFont="1" applyBorder="1"/>
    <xf numFmtId="44" fontId="0" fillId="0" borderId="2" xfId="0" applyNumberFormat="1" applyBorder="1"/>
    <xf numFmtId="44" fontId="0" fillId="0" borderId="0" xfId="16" applyFont="1" applyBorder="1" applyAlignment="1">
      <alignment horizontal="center"/>
    </xf>
    <xf numFmtId="44" fontId="2" fillId="0" borderId="0" xfId="16" applyFont="1" applyBorder="1"/>
    <xf numFmtId="44" fontId="0" fillId="0" borderId="0" xfId="0" applyNumberFormat="1" applyBorder="1"/>
    <xf numFmtId="44" fontId="0" fillId="0" borderId="0" xfId="16" applyFont="1" applyBorder="1"/>
    <xf numFmtId="0" fontId="2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3"/>
  <sheetViews>
    <sheetView tabSelected="1" workbookViewId="0" topLeftCell="A1">
      <selection activeCell="L63" sqref="L63"/>
    </sheetView>
  </sheetViews>
  <sheetFormatPr defaultColWidth="9.140625" defaultRowHeight="15"/>
  <cols>
    <col min="2" max="2" width="16.421875" style="0" customWidth="1"/>
    <col min="3" max="3" width="14.421875" style="0" customWidth="1"/>
    <col min="4" max="4" width="12.421875" style="0" customWidth="1"/>
    <col min="5" max="5" width="12.8515625" style="0" customWidth="1"/>
    <col min="6" max="6" width="12.421875" style="0" bestFit="1" customWidth="1"/>
    <col min="8" max="8" width="16.421875" style="0" customWidth="1"/>
    <col min="9" max="9" width="14.421875" style="0" customWidth="1"/>
    <col min="10" max="10" width="11.57421875" style="0" customWidth="1"/>
    <col min="11" max="11" width="12.8515625" style="0" customWidth="1"/>
    <col min="12" max="12" width="14.00390625" style="0" customWidth="1"/>
  </cols>
  <sheetData>
    <row r="1" spans="2:3" ht="19.5" thickBot="1">
      <c r="B1" s="18" t="s">
        <v>22</v>
      </c>
      <c r="C1" s="19"/>
    </row>
    <row r="3" ht="18.75">
      <c r="B3" s="17" t="s">
        <v>20</v>
      </c>
    </row>
    <row r="6" spans="2:10" ht="18.75">
      <c r="B6" s="17" t="s">
        <v>24</v>
      </c>
      <c r="D6" s="17" t="s">
        <v>41</v>
      </c>
      <c r="H6" s="17" t="s">
        <v>23</v>
      </c>
      <c r="J6" s="17" t="s">
        <v>42</v>
      </c>
    </row>
    <row r="7" spans="2:10" ht="18.75">
      <c r="B7" s="17"/>
      <c r="D7" s="17"/>
      <c r="H7" s="17"/>
      <c r="J7" s="17"/>
    </row>
    <row r="8" spans="2:12" ht="15">
      <c r="B8" s="32" t="s">
        <v>60</v>
      </c>
      <c r="C8" s="33"/>
      <c r="D8" s="33"/>
      <c r="E8" s="33"/>
      <c r="F8" s="33"/>
      <c r="H8" s="32" t="s">
        <v>60</v>
      </c>
      <c r="I8" s="33"/>
      <c r="J8" s="33"/>
      <c r="K8" s="33"/>
      <c r="L8" s="33"/>
    </row>
    <row r="9" spans="2:12" ht="15.75" thickBot="1">
      <c r="B9" s="34"/>
      <c r="C9" s="34"/>
      <c r="D9" s="34"/>
      <c r="E9" s="34"/>
      <c r="F9" s="34"/>
      <c r="H9" s="34"/>
      <c r="I9" s="34"/>
      <c r="J9" s="34"/>
      <c r="K9" s="34"/>
      <c r="L9" s="34"/>
    </row>
    <row r="10" spans="2:12" s="14" customFormat="1" ht="30.75" thickBot="1">
      <c r="B10" s="5" t="s">
        <v>7</v>
      </c>
      <c r="C10" s="9" t="s">
        <v>47</v>
      </c>
      <c r="D10" s="16" t="s">
        <v>45</v>
      </c>
      <c r="E10" s="10" t="s">
        <v>44</v>
      </c>
      <c r="F10" s="11" t="s">
        <v>63</v>
      </c>
      <c r="H10" s="5" t="s">
        <v>7</v>
      </c>
      <c r="I10" s="9" t="s">
        <v>47</v>
      </c>
      <c r="J10" s="16" t="s">
        <v>46</v>
      </c>
      <c r="K10" s="10" t="s">
        <v>43</v>
      </c>
      <c r="L10" s="11" t="s">
        <v>63</v>
      </c>
    </row>
    <row r="11" spans="2:12" ht="15">
      <c r="B11" s="1" t="s">
        <v>0</v>
      </c>
      <c r="C11" s="3">
        <v>43.26</v>
      </c>
      <c r="D11" s="15">
        <f>(C11*0.29)</f>
        <v>12.545399999999999</v>
      </c>
      <c r="E11" s="12">
        <f aca="true" t="shared" si="0" ref="E11:E17">(C11+D11)</f>
        <v>55.8054</v>
      </c>
      <c r="F11" s="12">
        <f>D11/12</f>
        <v>1.04545</v>
      </c>
      <c r="H11" s="1" t="s">
        <v>0</v>
      </c>
      <c r="I11" s="3">
        <v>43.26</v>
      </c>
      <c r="J11" s="15">
        <f>(I11*0.35)</f>
        <v>15.140999999999998</v>
      </c>
      <c r="K11" s="12">
        <f>(I11+J11)</f>
        <v>58.400999999999996</v>
      </c>
      <c r="L11" s="12">
        <f>J11/12</f>
        <v>1.26175</v>
      </c>
    </row>
    <row r="12" spans="2:12" ht="15">
      <c r="B12" s="1" t="s">
        <v>1</v>
      </c>
      <c r="C12" s="3">
        <v>110.13</v>
      </c>
      <c r="D12" s="15">
        <f aca="true" t="shared" si="1" ref="D12:D17">(C12*0.29)</f>
        <v>31.937699999999996</v>
      </c>
      <c r="E12" s="12">
        <f t="shared" si="0"/>
        <v>142.0677</v>
      </c>
      <c r="F12" s="12">
        <f aca="true" t="shared" si="2" ref="F12:F17">D12/12</f>
        <v>2.661475</v>
      </c>
      <c r="H12" s="1" t="s">
        <v>1</v>
      </c>
      <c r="I12" s="3">
        <v>110.13</v>
      </c>
      <c r="J12" s="15">
        <f aca="true" t="shared" si="3" ref="J12:J17">(I12*0.35)</f>
        <v>38.5455</v>
      </c>
      <c r="K12" s="12">
        <f aca="true" t="shared" si="4" ref="K12:K17">(I12+J12)</f>
        <v>148.6755</v>
      </c>
      <c r="L12" s="12">
        <f aca="true" t="shared" si="5" ref="L12:L17">J12/12</f>
        <v>3.212125</v>
      </c>
    </row>
    <row r="13" spans="2:12" ht="15">
      <c r="B13" s="1" t="s">
        <v>2</v>
      </c>
      <c r="C13" s="3">
        <v>153.38</v>
      </c>
      <c r="D13" s="15">
        <f t="shared" si="1"/>
        <v>44.480199999999996</v>
      </c>
      <c r="E13" s="12">
        <f t="shared" si="0"/>
        <v>197.8602</v>
      </c>
      <c r="F13" s="12">
        <f t="shared" si="2"/>
        <v>3.706683333333333</v>
      </c>
      <c r="H13" s="1" t="s">
        <v>2</v>
      </c>
      <c r="I13" s="3">
        <v>153.38</v>
      </c>
      <c r="J13" s="15">
        <f t="shared" si="3"/>
        <v>53.68299999999999</v>
      </c>
      <c r="K13" s="12">
        <f t="shared" si="4"/>
        <v>207.063</v>
      </c>
      <c r="L13" s="12">
        <f t="shared" si="5"/>
        <v>4.473583333333333</v>
      </c>
    </row>
    <row r="14" spans="2:12" ht="15">
      <c r="B14" s="1" t="s">
        <v>3</v>
      </c>
      <c r="C14" s="3">
        <v>196.64</v>
      </c>
      <c r="D14" s="15">
        <f t="shared" si="1"/>
        <v>57.02559999999999</v>
      </c>
      <c r="E14" s="12">
        <f t="shared" si="0"/>
        <v>253.66559999999998</v>
      </c>
      <c r="F14" s="12">
        <f t="shared" si="2"/>
        <v>4.752133333333332</v>
      </c>
      <c r="H14" s="1" t="s">
        <v>3</v>
      </c>
      <c r="I14" s="3">
        <v>196.64</v>
      </c>
      <c r="J14" s="15">
        <f t="shared" si="3"/>
        <v>68.82399999999998</v>
      </c>
      <c r="K14" s="12">
        <f t="shared" si="4"/>
        <v>265.46399999999994</v>
      </c>
      <c r="L14" s="12">
        <f t="shared" si="5"/>
        <v>5.735333333333332</v>
      </c>
    </row>
    <row r="15" spans="2:12" ht="15">
      <c r="B15" s="1" t="s">
        <v>4</v>
      </c>
      <c r="C15" s="3">
        <v>245.81</v>
      </c>
      <c r="D15" s="15">
        <f t="shared" si="1"/>
        <v>71.2849</v>
      </c>
      <c r="E15" s="12">
        <f t="shared" si="0"/>
        <v>317.0949</v>
      </c>
      <c r="F15" s="12">
        <f t="shared" si="2"/>
        <v>5.940408333333333</v>
      </c>
      <c r="H15" s="1" t="s">
        <v>4</v>
      </c>
      <c r="I15" s="3">
        <v>245.81</v>
      </c>
      <c r="J15" s="15">
        <f t="shared" si="3"/>
        <v>86.03349999999999</v>
      </c>
      <c r="K15" s="12">
        <f t="shared" si="4"/>
        <v>331.8435</v>
      </c>
      <c r="L15" s="12">
        <f t="shared" si="5"/>
        <v>7.169458333333332</v>
      </c>
    </row>
    <row r="16" spans="2:12" ht="15">
      <c r="B16" s="1" t="s">
        <v>5</v>
      </c>
      <c r="C16" s="3">
        <v>294.97</v>
      </c>
      <c r="D16" s="15">
        <f t="shared" si="1"/>
        <v>85.5413</v>
      </c>
      <c r="E16" s="12">
        <f t="shared" si="0"/>
        <v>380.5113</v>
      </c>
      <c r="F16" s="12">
        <f t="shared" si="2"/>
        <v>7.128441666666667</v>
      </c>
      <c r="H16" s="1" t="s">
        <v>5</v>
      </c>
      <c r="I16" s="3">
        <v>294.97</v>
      </c>
      <c r="J16" s="15">
        <f t="shared" si="3"/>
        <v>103.2395</v>
      </c>
      <c r="K16" s="12">
        <f t="shared" si="4"/>
        <v>398.20950000000005</v>
      </c>
      <c r="L16" s="12">
        <f t="shared" si="5"/>
        <v>8.603291666666667</v>
      </c>
    </row>
    <row r="17" spans="2:12" ht="15">
      <c r="B17" s="2" t="s">
        <v>6</v>
      </c>
      <c r="C17" s="4">
        <v>344.13</v>
      </c>
      <c r="D17" s="15">
        <f t="shared" si="1"/>
        <v>99.79769999999999</v>
      </c>
      <c r="E17" s="12">
        <f t="shared" si="0"/>
        <v>443.92769999999996</v>
      </c>
      <c r="F17" s="12">
        <f t="shared" si="2"/>
        <v>8.316474999999999</v>
      </c>
      <c r="H17" s="2" t="s">
        <v>6</v>
      </c>
      <c r="I17" s="4">
        <v>344.13</v>
      </c>
      <c r="J17" s="15">
        <f t="shared" si="3"/>
        <v>120.4455</v>
      </c>
      <c r="K17" s="12">
        <f t="shared" si="4"/>
        <v>464.5755</v>
      </c>
      <c r="L17" s="12">
        <f t="shared" si="5"/>
        <v>10.037125</v>
      </c>
    </row>
    <row r="18" spans="2:12" ht="15">
      <c r="B18" s="6"/>
      <c r="C18" s="27"/>
      <c r="D18" s="28"/>
      <c r="E18" s="29"/>
      <c r="F18" s="29"/>
      <c r="H18" s="6"/>
      <c r="I18" s="27"/>
      <c r="J18" s="28"/>
      <c r="K18" s="29"/>
      <c r="L18" s="29"/>
    </row>
    <row r="19" spans="2:12" ht="15">
      <c r="B19" s="32" t="s">
        <v>59</v>
      </c>
      <c r="C19" s="33"/>
      <c r="D19" s="33"/>
      <c r="E19" s="33"/>
      <c r="F19" s="33"/>
      <c r="H19" s="32" t="s">
        <v>59</v>
      </c>
      <c r="I19" s="33"/>
      <c r="J19" s="33"/>
      <c r="K19" s="33"/>
      <c r="L19" s="33"/>
    </row>
    <row r="20" spans="2:12" ht="15.75" thickBot="1">
      <c r="B20" s="34"/>
      <c r="C20" s="34"/>
      <c r="D20" s="34"/>
      <c r="E20" s="34"/>
      <c r="F20" s="34"/>
      <c r="H20" s="34"/>
      <c r="I20" s="34"/>
      <c r="J20" s="34"/>
      <c r="K20" s="34"/>
      <c r="L20" s="34"/>
    </row>
    <row r="21" spans="2:12" ht="30.75" thickBot="1">
      <c r="B21" s="5" t="s">
        <v>7</v>
      </c>
      <c r="C21" s="9" t="s">
        <v>47</v>
      </c>
      <c r="D21" s="16" t="s">
        <v>45</v>
      </c>
      <c r="E21" s="10" t="s">
        <v>44</v>
      </c>
      <c r="F21" s="11" t="s">
        <v>63</v>
      </c>
      <c r="H21" s="5" t="s">
        <v>7</v>
      </c>
      <c r="I21" s="9" t="s">
        <v>47</v>
      </c>
      <c r="J21" s="16" t="s">
        <v>46</v>
      </c>
      <c r="K21" s="10" t="s">
        <v>44</v>
      </c>
      <c r="L21" s="11" t="s">
        <v>63</v>
      </c>
    </row>
    <row r="22" spans="2:12" ht="15">
      <c r="B22" s="8" t="s">
        <v>0</v>
      </c>
      <c r="C22" s="7">
        <v>25.09</v>
      </c>
      <c r="D22" s="13">
        <f>(C22*0.29)</f>
        <v>7.2761</v>
      </c>
      <c r="E22" s="12">
        <f>(C22+D22)</f>
        <v>32.3661</v>
      </c>
      <c r="F22" s="12">
        <f>D22/12</f>
        <v>0.6063416666666667</v>
      </c>
      <c r="H22" s="8" t="s">
        <v>0</v>
      </c>
      <c r="I22" s="7">
        <v>25.09</v>
      </c>
      <c r="J22" s="13">
        <f>(I22*0.35)</f>
        <v>8.7815</v>
      </c>
      <c r="K22" s="12">
        <f>(I22+J22)</f>
        <v>33.8715</v>
      </c>
      <c r="L22" s="12">
        <f>J22/12</f>
        <v>0.7317916666666666</v>
      </c>
    </row>
    <row r="23" spans="2:12" ht="15">
      <c r="B23" s="8" t="s">
        <v>1</v>
      </c>
      <c r="C23" s="7">
        <v>63.87</v>
      </c>
      <c r="D23" s="13">
        <f aca="true" t="shared" si="6" ref="D23:D28">(C23*0.29)</f>
        <v>18.522299999999998</v>
      </c>
      <c r="E23" s="12">
        <f aca="true" t="shared" si="7" ref="E23:E28">(C23+D23)</f>
        <v>82.39229999999999</v>
      </c>
      <c r="F23" s="12">
        <f aca="true" t="shared" si="8" ref="F23:F28">D23/12</f>
        <v>1.5435249999999998</v>
      </c>
      <c r="H23" s="8" t="s">
        <v>1</v>
      </c>
      <c r="I23" s="7">
        <v>63.87</v>
      </c>
      <c r="J23" s="13">
        <f aca="true" t="shared" si="9" ref="J23:J28">(I23*0.35)</f>
        <v>22.354499999999998</v>
      </c>
      <c r="K23" s="12">
        <f aca="true" t="shared" si="10" ref="K23:K28">(I23+J23)</f>
        <v>86.22449999999999</v>
      </c>
      <c r="L23" s="12">
        <f aca="true" t="shared" si="11" ref="L23:L28">J23/12</f>
        <v>1.8628749999999998</v>
      </c>
    </row>
    <row r="24" spans="2:12" ht="15">
      <c r="B24" s="8" t="s">
        <v>2</v>
      </c>
      <c r="C24" s="7">
        <v>88.97</v>
      </c>
      <c r="D24" s="13">
        <f t="shared" si="6"/>
        <v>25.801299999999998</v>
      </c>
      <c r="E24" s="12">
        <f t="shared" si="7"/>
        <v>114.7713</v>
      </c>
      <c r="F24" s="12">
        <f t="shared" si="8"/>
        <v>2.1501083333333333</v>
      </c>
      <c r="H24" s="8" t="s">
        <v>2</v>
      </c>
      <c r="I24" s="7">
        <v>88.97</v>
      </c>
      <c r="J24" s="13">
        <f t="shared" si="9"/>
        <v>31.139499999999998</v>
      </c>
      <c r="K24" s="12">
        <f t="shared" si="10"/>
        <v>120.1095</v>
      </c>
      <c r="L24" s="12">
        <f t="shared" si="11"/>
        <v>2.594958333333333</v>
      </c>
    </row>
    <row r="25" spans="2:12" ht="15">
      <c r="B25" s="8" t="s">
        <v>3</v>
      </c>
      <c r="C25" s="7">
        <v>114.05</v>
      </c>
      <c r="D25" s="13">
        <f t="shared" si="6"/>
        <v>33.07449999999999</v>
      </c>
      <c r="E25" s="12">
        <f t="shared" si="7"/>
        <v>147.12449999999998</v>
      </c>
      <c r="F25" s="12">
        <f t="shared" si="8"/>
        <v>2.756208333333333</v>
      </c>
      <c r="H25" s="8" t="s">
        <v>3</v>
      </c>
      <c r="I25" s="7">
        <v>114.05</v>
      </c>
      <c r="J25" s="13">
        <f t="shared" si="9"/>
        <v>39.9175</v>
      </c>
      <c r="K25" s="12">
        <f t="shared" si="10"/>
        <v>153.9675</v>
      </c>
      <c r="L25" s="12">
        <f t="shared" si="11"/>
        <v>3.326458333333333</v>
      </c>
    </row>
    <row r="26" spans="2:12" ht="15">
      <c r="B26" s="8" t="s">
        <v>4</v>
      </c>
      <c r="C26" s="7">
        <v>142.57</v>
      </c>
      <c r="D26" s="13">
        <f t="shared" si="6"/>
        <v>41.345299999999995</v>
      </c>
      <c r="E26" s="12">
        <f t="shared" si="7"/>
        <v>183.9153</v>
      </c>
      <c r="F26" s="12">
        <f t="shared" si="8"/>
        <v>3.445441666666666</v>
      </c>
      <c r="H26" s="8" t="s">
        <v>4</v>
      </c>
      <c r="I26" s="7">
        <v>142.57</v>
      </c>
      <c r="J26" s="13">
        <f t="shared" si="9"/>
        <v>49.899499999999996</v>
      </c>
      <c r="K26" s="12">
        <f t="shared" si="10"/>
        <v>192.46949999999998</v>
      </c>
      <c r="L26" s="12">
        <f t="shared" si="11"/>
        <v>4.158291666666666</v>
      </c>
    </row>
    <row r="27" spans="2:12" ht="15">
      <c r="B27" s="8" t="s">
        <v>5</v>
      </c>
      <c r="C27" s="7">
        <v>171.09</v>
      </c>
      <c r="D27" s="13">
        <f t="shared" si="6"/>
        <v>49.616099999999996</v>
      </c>
      <c r="E27" s="12">
        <f t="shared" si="7"/>
        <v>220.7061</v>
      </c>
      <c r="F27" s="12">
        <f t="shared" si="8"/>
        <v>4.134675</v>
      </c>
      <c r="H27" s="8" t="s">
        <v>5</v>
      </c>
      <c r="I27" s="7">
        <v>171.09</v>
      </c>
      <c r="J27" s="13">
        <f t="shared" si="9"/>
        <v>59.881499999999996</v>
      </c>
      <c r="K27" s="12">
        <f t="shared" si="10"/>
        <v>230.9715</v>
      </c>
      <c r="L27" s="12">
        <f t="shared" si="11"/>
        <v>4.990125</v>
      </c>
    </row>
    <row r="28" spans="2:12" ht="15">
      <c r="B28" s="8" t="s">
        <v>6</v>
      </c>
      <c r="C28" s="7">
        <v>199.59</v>
      </c>
      <c r="D28" s="13">
        <f t="shared" si="6"/>
        <v>57.881099999999996</v>
      </c>
      <c r="E28" s="12">
        <f t="shared" si="7"/>
        <v>257.4711</v>
      </c>
      <c r="F28" s="12">
        <f t="shared" si="8"/>
        <v>4.823424999999999</v>
      </c>
      <c r="H28" s="8" t="s">
        <v>6</v>
      </c>
      <c r="I28" s="7">
        <v>199.59</v>
      </c>
      <c r="J28" s="13">
        <f t="shared" si="9"/>
        <v>69.8565</v>
      </c>
      <c r="K28" s="12">
        <f t="shared" si="10"/>
        <v>269.4465</v>
      </c>
      <c r="L28" s="12">
        <f t="shared" si="11"/>
        <v>5.821375</v>
      </c>
    </row>
    <row r="29" spans="2:12" ht="15">
      <c r="B29" s="6"/>
      <c r="C29" s="30"/>
      <c r="D29" s="28"/>
      <c r="E29" s="29"/>
      <c r="F29" s="29"/>
      <c r="H29" s="6"/>
      <c r="I29" s="30"/>
      <c r="J29" s="28"/>
      <c r="K29" s="29"/>
      <c r="L29" s="29"/>
    </row>
    <row r="30" spans="2:12" ht="15">
      <c r="B30" s="32" t="s">
        <v>58</v>
      </c>
      <c r="C30" s="33"/>
      <c r="D30" s="33"/>
      <c r="E30" s="33"/>
      <c r="F30" s="33"/>
      <c r="H30" s="32" t="s">
        <v>58</v>
      </c>
      <c r="I30" s="33"/>
      <c r="J30" s="33"/>
      <c r="K30" s="33"/>
      <c r="L30" s="33"/>
    </row>
    <row r="31" spans="2:12" ht="15.75" thickBot="1">
      <c r="B31" s="34"/>
      <c r="C31" s="34"/>
      <c r="D31" s="34"/>
      <c r="E31" s="34"/>
      <c r="F31" s="34"/>
      <c r="H31" s="34"/>
      <c r="I31" s="34"/>
      <c r="J31" s="34"/>
      <c r="K31" s="34"/>
      <c r="L31" s="34"/>
    </row>
    <row r="32" spans="2:12" ht="30.75" thickBot="1">
      <c r="B32" s="5" t="s">
        <v>7</v>
      </c>
      <c r="C32" s="9" t="s">
        <v>47</v>
      </c>
      <c r="D32" s="16" t="s">
        <v>45</v>
      </c>
      <c r="E32" s="10" t="s">
        <v>44</v>
      </c>
      <c r="F32" s="11" t="s">
        <v>63</v>
      </c>
      <c r="H32" s="5" t="s">
        <v>7</v>
      </c>
      <c r="I32" s="9" t="s">
        <v>47</v>
      </c>
      <c r="J32" s="16" t="s">
        <v>46</v>
      </c>
      <c r="K32" s="10" t="s">
        <v>44</v>
      </c>
      <c r="L32" s="11" t="s">
        <v>63</v>
      </c>
    </row>
    <row r="33" spans="2:12" ht="15">
      <c r="B33" s="8" t="s">
        <v>0</v>
      </c>
      <c r="C33" s="7">
        <v>18.18</v>
      </c>
      <c r="D33" s="13">
        <f>(C33*0.29)</f>
        <v>5.2722</v>
      </c>
      <c r="E33" s="12">
        <f aca="true" t="shared" si="12" ref="E33:E39">(C33+D33)</f>
        <v>23.452199999999998</v>
      </c>
      <c r="F33" s="12">
        <f>D33/12</f>
        <v>0.43934999999999996</v>
      </c>
      <c r="H33" s="8" t="s">
        <v>0</v>
      </c>
      <c r="I33" s="7">
        <v>18.18</v>
      </c>
      <c r="J33" s="13">
        <f>(I33*0.35)</f>
        <v>6.3629999999999995</v>
      </c>
      <c r="K33" s="12">
        <f>(I33+J33)</f>
        <v>24.543</v>
      </c>
      <c r="L33" s="12">
        <f>J33/12</f>
        <v>0.53025</v>
      </c>
    </row>
    <row r="34" spans="2:12" ht="15">
      <c r="B34" s="8" t="s">
        <v>1</v>
      </c>
      <c r="C34" s="7">
        <v>46.26</v>
      </c>
      <c r="D34" s="13">
        <f aca="true" t="shared" si="13" ref="D34:D39">(C34*0.29)</f>
        <v>13.415399999999998</v>
      </c>
      <c r="E34" s="12">
        <f t="shared" si="12"/>
        <v>59.675399999999996</v>
      </c>
      <c r="F34" s="12">
        <f aca="true" t="shared" si="14" ref="F34:F39">D34/12</f>
        <v>1.1179499999999998</v>
      </c>
      <c r="H34" s="8" t="s">
        <v>1</v>
      </c>
      <c r="I34" s="7">
        <v>46.26</v>
      </c>
      <c r="J34" s="13">
        <f aca="true" t="shared" si="15" ref="J34:J39">(I34*0.35)</f>
        <v>16.191</v>
      </c>
      <c r="K34" s="12">
        <f aca="true" t="shared" si="16" ref="K34:K39">(I34+J34)</f>
        <v>62.45099999999999</v>
      </c>
      <c r="L34" s="12">
        <f aca="true" t="shared" si="17" ref="L34:L39">J34/12</f>
        <v>1.3492499999999998</v>
      </c>
    </row>
    <row r="35" spans="2:12" ht="15">
      <c r="B35" s="8" t="s">
        <v>2</v>
      </c>
      <c r="C35" s="7">
        <v>64.42</v>
      </c>
      <c r="D35" s="13">
        <f t="shared" si="13"/>
        <v>18.6818</v>
      </c>
      <c r="E35" s="12">
        <f t="shared" si="12"/>
        <v>83.1018</v>
      </c>
      <c r="F35" s="12">
        <f t="shared" si="14"/>
        <v>1.5568166666666665</v>
      </c>
      <c r="H35" s="8" t="s">
        <v>2</v>
      </c>
      <c r="I35" s="7">
        <v>64.42</v>
      </c>
      <c r="J35" s="13">
        <f t="shared" si="15"/>
        <v>22.547</v>
      </c>
      <c r="K35" s="12">
        <f t="shared" si="16"/>
        <v>86.967</v>
      </c>
      <c r="L35" s="12">
        <f t="shared" si="17"/>
        <v>1.8789166666666668</v>
      </c>
    </row>
    <row r="36" spans="2:12" ht="15">
      <c r="B36" s="8" t="s">
        <v>3</v>
      </c>
      <c r="C36" s="7">
        <v>82.59</v>
      </c>
      <c r="D36" s="13">
        <f t="shared" si="13"/>
        <v>23.9511</v>
      </c>
      <c r="E36" s="12">
        <f t="shared" si="12"/>
        <v>106.5411</v>
      </c>
      <c r="F36" s="12">
        <f t="shared" si="14"/>
        <v>1.995925</v>
      </c>
      <c r="H36" s="8" t="s">
        <v>3</v>
      </c>
      <c r="I36" s="7">
        <v>82.59</v>
      </c>
      <c r="J36" s="13">
        <f t="shared" si="15"/>
        <v>28.906499999999998</v>
      </c>
      <c r="K36" s="12">
        <f t="shared" si="16"/>
        <v>111.4965</v>
      </c>
      <c r="L36" s="12">
        <f t="shared" si="17"/>
        <v>2.4088749999999997</v>
      </c>
    </row>
    <row r="37" spans="2:12" ht="15">
      <c r="B37" s="8" t="s">
        <v>4</v>
      </c>
      <c r="C37" s="7">
        <v>103.23</v>
      </c>
      <c r="D37" s="13">
        <f t="shared" si="13"/>
        <v>29.9367</v>
      </c>
      <c r="E37" s="12">
        <f t="shared" si="12"/>
        <v>133.1667</v>
      </c>
      <c r="F37" s="12">
        <f t="shared" si="14"/>
        <v>2.494725</v>
      </c>
      <c r="H37" s="8" t="s">
        <v>4</v>
      </c>
      <c r="I37" s="7">
        <v>103.23</v>
      </c>
      <c r="J37" s="13">
        <f t="shared" si="15"/>
        <v>36.1305</v>
      </c>
      <c r="K37" s="12">
        <f t="shared" si="16"/>
        <v>139.3605</v>
      </c>
      <c r="L37" s="12">
        <f t="shared" si="17"/>
        <v>3.010875</v>
      </c>
    </row>
    <row r="38" spans="2:12" ht="15">
      <c r="B38" s="8" t="s">
        <v>5</v>
      </c>
      <c r="C38" s="7">
        <v>123.88</v>
      </c>
      <c r="D38" s="13">
        <f t="shared" si="13"/>
        <v>35.9252</v>
      </c>
      <c r="E38" s="12">
        <f t="shared" si="12"/>
        <v>159.80519999999999</v>
      </c>
      <c r="F38" s="12">
        <f t="shared" si="14"/>
        <v>2.9937666666666662</v>
      </c>
      <c r="H38" s="8" t="s">
        <v>5</v>
      </c>
      <c r="I38" s="7">
        <v>123.88</v>
      </c>
      <c r="J38" s="13">
        <f t="shared" si="15"/>
        <v>43.358</v>
      </c>
      <c r="K38" s="12">
        <f t="shared" si="16"/>
        <v>167.238</v>
      </c>
      <c r="L38" s="12">
        <f t="shared" si="17"/>
        <v>3.6131666666666664</v>
      </c>
    </row>
    <row r="39" spans="2:12" ht="15">
      <c r="B39" s="8" t="s">
        <v>6</v>
      </c>
      <c r="C39" s="7">
        <v>144.52</v>
      </c>
      <c r="D39" s="13">
        <f t="shared" si="13"/>
        <v>41.9108</v>
      </c>
      <c r="E39" s="12">
        <f t="shared" si="12"/>
        <v>186.4308</v>
      </c>
      <c r="F39" s="12">
        <f t="shared" si="14"/>
        <v>3.492566666666667</v>
      </c>
      <c r="H39" s="8" t="s">
        <v>6</v>
      </c>
      <c r="I39" s="7">
        <v>144.52</v>
      </c>
      <c r="J39" s="13">
        <f t="shared" si="15"/>
        <v>50.582</v>
      </c>
      <c r="K39" s="12">
        <f t="shared" si="16"/>
        <v>195.102</v>
      </c>
      <c r="L39" s="12">
        <f t="shared" si="17"/>
        <v>4.215166666666667</v>
      </c>
    </row>
    <row r="41" spans="2:12" ht="15">
      <c r="B41" s="32" t="s">
        <v>57</v>
      </c>
      <c r="C41" s="33"/>
      <c r="D41" s="33"/>
      <c r="E41" s="33"/>
      <c r="F41" s="33"/>
      <c r="H41" s="32" t="s">
        <v>57</v>
      </c>
      <c r="I41" s="33"/>
      <c r="J41" s="33"/>
      <c r="K41" s="33"/>
      <c r="L41" s="33"/>
    </row>
    <row r="42" spans="2:12" ht="15.75" thickBot="1"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2:12" ht="45" customHeight="1" thickBot="1">
      <c r="B43" s="5" t="s">
        <v>7</v>
      </c>
      <c r="C43" s="9" t="s">
        <v>47</v>
      </c>
      <c r="D43" s="16" t="s">
        <v>45</v>
      </c>
      <c r="E43" s="10" t="s">
        <v>44</v>
      </c>
      <c r="F43" s="11" t="s">
        <v>63</v>
      </c>
      <c r="H43" s="5" t="s">
        <v>7</v>
      </c>
      <c r="I43" s="9" t="s">
        <v>47</v>
      </c>
      <c r="J43" s="16" t="s">
        <v>46</v>
      </c>
      <c r="K43" s="10" t="s">
        <v>44</v>
      </c>
      <c r="L43" s="11" t="s">
        <v>63</v>
      </c>
    </row>
    <row r="44" spans="2:12" ht="15">
      <c r="B44" s="8" t="s">
        <v>25</v>
      </c>
      <c r="C44" s="21">
        <v>320.44</v>
      </c>
      <c r="D44" s="13">
        <f>(C44*0.29)</f>
        <v>92.9276</v>
      </c>
      <c r="E44" s="12">
        <f aca="true" t="shared" si="18" ref="E44:E52">(C44+D44)</f>
        <v>413.3676</v>
      </c>
      <c r="F44" s="12">
        <f>D44/12</f>
        <v>7.743966666666666</v>
      </c>
      <c r="H44" s="8" t="s">
        <v>25</v>
      </c>
      <c r="I44" s="21">
        <v>320.44</v>
      </c>
      <c r="J44" s="13">
        <f>(I44*0.35)</f>
        <v>112.154</v>
      </c>
      <c r="K44" s="12">
        <f aca="true" t="shared" si="19" ref="K44:K52">(I44+J44)</f>
        <v>432.594</v>
      </c>
      <c r="L44" s="12">
        <f>J44/12</f>
        <v>9.346166666666667</v>
      </c>
    </row>
    <row r="45" spans="2:12" ht="15">
      <c r="B45" s="8" t="s">
        <v>26</v>
      </c>
      <c r="C45" s="21">
        <v>508.39</v>
      </c>
      <c r="D45" s="13">
        <f aca="true" t="shared" si="20" ref="D45:D52">(C45*0.29)</f>
        <v>147.4331</v>
      </c>
      <c r="E45" s="12">
        <f t="shared" si="18"/>
        <v>655.8231</v>
      </c>
      <c r="F45" s="12">
        <f aca="true" t="shared" si="21" ref="F45:F52">D45/12</f>
        <v>12.286091666666666</v>
      </c>
      <c r="H45" s="8" t="s">
        <v>26</v>
      </c>
      <c r="I45" s="21">
        <v>508.39</v>
      </c>
      <c r="J45" s="13">
        <f aca="true" t="shared" si="22" ref="J45:J52">(I45*0.35)</f>
        <v>177.9365</v>
      </c>
      <c r="K45" s="12">
        <f t="shared" si="19"/>
        <v>686.3265</v>
      </c>
      <c r="L45" s="12">
        <f aca="true" t="shared" si="23" ref="L45:L52">J45/12</f>
        <v>14.828041666666666</v>
      </c>
    </row>
    <row r="46" spans="2:12" ht="15">
      <c r="B46" s="8" t="s">
        <v>27</v>
      </c>
      <c r="C46" s="7">
        <v>903.07</v>
      </c>
      <c r="D46" s="13">
        <f t="shared" si="20"/>
        <v>261.8903</v>
      </c>
      <c r="E46" s="7">
        <f t="shared" si="18"/>
        <v>1164.9603000000002</v>
      </c>
      <c r="F46" s="12">
        <f t="shared" si="21"/>
        <v>21.824191666666668</v>
      </c>
      <c r="H46" s="8" t="s">
        <v>27</v>
      </c>
      <c r="I46" s="7">
        <v>903.07</v>
      </c>
      <c r="J46" s="13">
        <f t="shared" si="22"/>
        <v>316.0745</v>
      </c>
      <c r="K46" s="7">
        <f t="shared" si="19"/>
        <v>1219.1445</v>
      </c>
      <c r="L46" s="12">
        <f t="shared" si="23"/>
        <v>26.339541666666666</v>
      </c>
    </row>
    <row r="47" spans="2:12" ht="15">
      <c r="B47" s="8" t="s">
        <v>28</v>
      </c>
      <c r="C47" s="7">
        <v>1194.38</v>
      </c>
      <c r="D47" s="13">
        <f t="shared" si="20"/>
        <v>346.3702</v>
      </c>
      <c r="E47" s="7">
        <f t="shared" si="18"/>
        <v>1540.7502000000002</v>
      </c>
      <c r="F47" s="12">
        <f t="shared" si="21"/>
        <v>28.864183333333333</v>
      </c>
      <c r="H47" s="8" t="s">
        <v>28</v>
      </c>
      <c r="I47" s="7">
        <v>1194.38</v>
      </c>
      <c r="J47" s="13">
        <f t="shared" si="22"/>
        <v>418.033</v>
      </c>
      <c r="K47" s="7">
        <f t="shared" si="19"/>
        <v>1612.413</v>
      </c>
      <c r="L47" s="12">
        <f t="shared" si="23"/>
        <v>34.836083333333335</v>
      </c>
    </row>
    <row r="48" spans="2:12" ht="15">
      <c r="B48" s="8" t="s">
        <v>29</v>
      </c>
      <c r="C48" s="7">
        <v>2613.35</v>
      </c>
      <c r="D48" s="13">
        <f t="shared" si="20"/>
        <v>757.8715</v>
      </c>
      <c r="E48" s="7">
        <f t="shared" si="18"/>
        <v>3371.2214999999997</v>
      </c>
      <c r="F48" s="12">
        <f t="shared" si="21"/>
        <v>63.15595833333333</v>
      </c>
      <c r="H48" s="8" t="s">
        <v>29</v>
      </c>
      <c r="I48" s="7">
        <v>2613.35</v>
      </c>
      <c r="J48" s="13">
        <f t="shared" si="22"/>
        <v>914.6724999999999</v>
      </c>
      <c r="K48" s="7">
        <f t="shared" si="19"/>
        <v>3528.0225</v>
      </c>
      <c r="L48" s="12">
        <f t="shared" si="23"/>
        <v>76.22270833333333</v>
      </c>
    </row>
    <row r="49" spans="2:12" ht="15">
      <c r="B49" s="8" t="s">
        <v>30</v>
      </c>
      <c r="C49" s="7">
        <v>3788</v>
      </c>
      <c r="D49" s="13">
        <f t="shared" si="20"/>
        <v>1098.52</v>
      </c>
      <c r="E49" s="7">
        <f t="shared" si="18"/>
        <v>4886.52</v>
      </c>
      <c r="F49" s="12">
        <f t="shared" si="21"/>
        <v>91.54333333333334</v>
      </c>
      <c r="H49" s="8" t="s">
        <v>30</v>
      </c>
      <c r="I49" s="7">
        <v>3788</v>
      </c>
      <c r="J49" s="13">
        <f t="shared" si="22"/>
        <v>1325.8</v>
      </c>
      <c r="K49" s="7">
        <f t="shared" si="19"/>
        <v>5113.8</v>
      </c>
      <c r="L49" s="12">
        <f t="shared" si="23"/>
        <v>110.48333333333333</v>
      </c>
    </row>
    <row r="50" spans="2:12" ht="15">
      <c r="B50" s="8" t="s">
        <v>31</v>
      </c>
      <c r="C50" s="7">
        <v>7828.79</v>
      </c>
      <c r="D50" s="13">
        <f t="shared" si="20"/>
        <v>2270.3491</v>
      </c>
      <c r="E50" s="7">
        <f t="shared" si="18"/>
        <v>10099.1391</v>
      </c>
      <c r="F50" s="12">
        <f t="shared" si="21"/>
        <v>189.19575833333332</v>
      </c>
      <c r="H50" s="8" t="s">
        <v>31</v>
      </c>
      <c r="I50" s="7">
        <v>7828.79</v>
      </c>
      <c r="J50" s="13">
        <f t="shared" si="22"/>
        <v>2740.0764999999997</v>
      </c>
      <c r="K50" s="7">
        <f t="shared" si="19"/>
        <v>10568.8665</v>
      </c>
      <c r="L50" s="12">
        <f t="shared" si="23"/>
        <v>228.3397083333333</v>
      </c>
    </row>
    <row r="51" spans="2:12" ht="15">
      <c r="B51" s="8" t="s">
        <v>32</v>
      </c>
      <c r="C51" s="7">
        <v>10835.89</v>
      </c>
      <c r="D51" s="13">
        <f t="shared" si="20"/>
        <v>3142.4080999999996</v>
      </c>
      <c r="E51" s="7">
        <f t="shared" si="18"/>
        <v>13978.2981</v>
      </c>
      <c r="F51" s="12">
        <f t="shared" si="21"/>
        <v>261.8673416666666</v>
      </c>
      <c r="H51" s="8" t="s">
        <v>32</v>
      </c>
      <c r="I51" s="7">
        <v>10835.89</v>
      </c>
      <c r="J51" s="13">
        <f t="shared" si="22"/>
        <v>3792.5614999999993</v>
      </c>
      <c r="K51" s="7">
        <f t="shared" si="19"/>
        <v>14628.4515</v>
      </c>
      <c r="L51" s="12">
        <f t="shared" si="23"/>
        <v>316.0467916666666</v>
      </c>
    </row>
    <row r="52" spans="2:12" ht="15">
      <c r="B52" s="8" t="s">
        <v>33</v>
      </c>
      <c r="C52" s="7">
        <v>19763.21</v>
      </c>
      <c r="D52" s="13">
        <f t="shared" si="20"/>
        <v>5731.330899999999</v>
      </c>
      <c r="E52" s="7">
        <f t="shared" si="18"/>
        <v>25494.5409</v>
      </c>
      <c r="F52" s="12">
        <f t="shared" si="21"/>
        <v>477.61090833333327</v>
      </c>
      <c r="H52" s="8" t="s">
        <v>33</v>
      </c>
      <c r="I52" s="7">
        <v>19763.21</v>
      </c>
      <c r="J52" s="13">
        <f t="shared" si="22"/>
        <v>6917.1235</v>
      </c>
      <c r="K52" s="7">
        <f t="shared" si="19"/>
        <v>26680.3335</v>
      </c>
      <c r="L52" s="12">
        <f t="shared" si="23"/>
        <v>576.4269583333333</v>
      </c>
    </row>
    <row r="54" spans="2:12" ht="15">
      <c r="B54" s="32" t="s">
        <v>56</v>
      </c>
      <c r="C54" s="33"/>
      <c r="D54" s="33"/>
      <c r="E54" s="33"/>
      <c r="F54" s="33"/>
      <c r="H54" s="32" t="s">
        <v>56</v>
      </c>
      <c r="I54" s="33"/>
      <c r="J54" s="33"/>
      <c r="K54" s="33"/>
      <c r="L54" s="33"/>
    </row>
    <row r="55" spans="2:12" ht="15">
      <c r="B55" s="34"/>
      <c r="C55" s="34"/>
      <c r="D55" s="34"/>
      <c r="E55" s="34"/>
      <c r="F55" s="34"/>
      <c r="G55" s="6"/>
      <c r="H55" s="34"/>
      <c r="I55" s="34"/>
      <c r="J55" s="34"/>
      <c r="K55" s="34"/>
      <c r="L55" s="34"/>
    </row>
    <row r="56" spans="2:12" ht="30">
      <c r="B56" s="5" t="s">
        <v>7</v>
      </c>
      <c r="C56" s="11" t="s">
        <v>47</v>
      </c>
      <c r="D56" s="11" t="s">
        <v>45</v>
      </c>
      <c r="E56" s="23" t="s">
        <v>44</v>
      </c>
      <c r="F56" s="11" t="s">
        <v>63</v>
      </c>
      <c r="G56" s="6"/>
      <c r="H56" s="5" t="s">
        <v>7</v>
      </c>
      <c r="I56" s="11" t="s">
        <v>47</v>
      </c>
      <c r="J56" s="11" t="s">
        <v>46</v>
      </c>
      <c r="K56" s="23" t="s">
        <v>44</v>
      </c>
      <c r="L56" s="11" t="s">
        <v>63</v>
      </c>
    </row>
    <row r="57" spans="2:12" ht="15">
      <c r="B57" s="24" t="s">
        <v>35</v>
      </c>
      <c r="C57" s="25">
        <v>259.37</v>
      </c>
      <c r="D57" s="15">
        <f>(C57*0.29)</f>
        <v>75.2173</v>
      </c>
      <c r="E57" s="25">
        <f aca="true" t="shared" si="24" ref="E57:E63">(C57+D57)</f>
        <v>334.5873</v>
      </c>
      <c r="F57" s="26">
        <f>D57/12</f>
        <v>6.268108333333333</v>
      </c>
      <c r="H57" s="24" t="s">
        <v>35</v>
      </c>
      <c r="I57" s="25">
        <v>259.37</v>
      </c>
      <c r="J57" s="15">
        <f>(I57*0.35)</f>
        <v>90.7795</v>
      </c>
      <c r="K57" s="25">
        <f aca="true" t="shared" si="25" ref="K57:K63">(I57+J57)</f>
        <v>350.1495</v>
      </c>
      <c r="L57" s="26">
        <f>J57/12</f>
        <v>7.564958333333333</v>
      </c>
    </row>
    <row r="58" spans="2:12" ht="15">
      <c r="B58" s="22" t="s">
        <v>36</v>
      </c>
      <c r="C58" s="7">
        <v>448.69</v>
      </c>
      <c r="D58" s="13">
        <f aca="true" t="shared" si="26" ref="D58:D63">(C58*0.29)</f>
        <v>130.12009999999998</v>
      </c>
      <c r="E58" s="7">
        <f t="shared" si="24"/>
        <v>578.8100999999999</v>
      </c>
      <c r="F58" s="26">
        <f aca="true" t="shared" si="27" ref="F58:F63">D58/12</f>
        <v>10.843341666666666</v>
      </c>
      <c r="H58" s="22" t="s">
        <v>36</v>
      </c>
      <c r="I58" s="7">
        <v>448.69</v>
      </c>
      <c r="J58" s="13">
        <f aca="true" t="shared" si="28" ref="J58:J63">(I58*0.35)</f>
        <v>157.04149999999998</v>
      </c>
      <c r="K58" s="7">
        <f t="shared" si="25"/>
        <v>605.7315</v>
      </c>
      <c r="L58" s="26">
        <f aca="true" t="shared" si="29" ref="L58:L63">J58/12</f>
        <v>13.086791666666665</v>
      </c>
    </row>
    <row r="59" spans="2:12" ht="15">
      <c r="B59" s="22" t="s">
        <v>37</v>
      </c>
      <c r="C59" s="7">
        <v>658.74</v>
      </c>
      <c r="D59" s="13">
        <f t="shared" si="26"/>
        <v>191.03459999999998</v>
      </c>
      <c r="E59" s="7">
        <f t="shared" si="24"/>
        <v>849.7746</v>
      </c>
      <c r="F59" s="26">
        <f t="shared" si="27"/>
        <v>15.91955</v>
      </c>
      <c r="H59" s="22" t="s">
        <v>37</v>
      </c>
      <c r="I59" s="7">
        <v>658.74</v>
      </c>
      <c r="J59" s="13">
        <f t="shared" si="28"/>
        <v>230.559</v>
      </c>
      <c r="K59" s="7">
        <f t="shared" si="25"/>
        <v>889.299</v>
      </c>
      <c r="L59" s="26">
        <f t="shared" si="29"/>
        <v>19.21325</v>
      </c>
    </row>
    <row r="60" spans="2:12" ht="15">
      <c r="B60" s="22" t="s">
        <v>38</v>
      </c>
      <c r="C60" s="7">
        <v>1697.13</v>
      </c>
      <c r="D60" s="13">
        <f t="shared" si="26"/>
        <v>492.1677</v>
      </c>
      <c r="E60" s="7">
        <f t="shared" si="24"/>
        <v>2189.2977</v>
      </c>
      <c r="F60" s="26">
        <f t="shared" si="27"/>
        <v>41.013975</v>
      </c>
      <c r="H60" s="22" t="s">
        <v>38</v>
      </c>
      <c r="I60" s="7">
        <v>1697.13</v>
      </c>
      <c r="J60" s="13">
        <f t="shared" si="28"/>
        <v>593.9955</v>
      </c>
      <c r="K60" s="7">
        <f t="shared" si="25"/>
        <v>2291.1255</v>
      </c>
      <c r="L60" s="26">
        <f t="shared" si="29"/>
        <v>49.499625</v>
      </c>
    </row>
    <row r="61" spans="2:12" ht="15">
      <c r="B61" s="22" t="s">
        <v>39</v>
      </c>
      <c r="C61" s="7">
        <v>2260.97</v>
      </c>
      <c r="D61" s="13">
        <f t="shared" si="26"/>
        <v>655.6812999999999</v>
      </c>
      <c r="E61" s="7">
        <f t="shared" si="24"/>
        <v>2916.6512999999995</v>
      </c>
      <c r="F61" s="26">
        <f t="shared" si="27"/>
        <v>54.64010833333332</v>
      </c>
      <c r="H61" s="22" t="s">
        <v>39</v>
      </c>
      <c r="I61" s="7">
        <v>2260.97</v>
      </c>
      <c r="J61" s="13">
        <f t="shared" si="28"/>
        <v>791.3394999999999</v>
      </c>
      <c r="K61" s="7">
        <f t="shared" si="25"/>
        <v>3052.3095</v>
      </c>
      <c r="L61" s="26">
        <f t="shared" si="29"/>
        <v>65.94495833333333</v>
      </c>
    </row>
    <row r="62" spans="2:12" ht="15">
      <c r="B62" s="22" t="s">
        <v>40</v>
      </c>
      <c r="C62" s="7">
        <v>3412.11</v>
      </c>
      <c r="D62" s="13">
        <f t="shared" si="26"/>
        <v>989.5119</v>
      </c>
      <c r="E62" s="7">
        <f t="shared" si="24"/>
        <v>4401.6219</v>
      </c>
      <c r="F62" s="26">
        <f t="shared" si="27"/>
        <v>82.45932499999999</v>
      </c>
      <c r="H62" s="22" t="s">
        <v>40</v>
      </c>
      <c r="I62" s="7">
        <v>3412.11</v>
      </c>
      <c r="J62" s="13">
        <f t="shared" si="28"/>
        <v>1194.2385</v>
      </c>
      <c r="K62" s="7">
        <f t="shared" si="25"/>
        <v>4606.3485</v>
      </c>
      <c r="L62" s="26">
        <f t="shared" si="29"/>
        <v>99.519875</v>
      </c>
    </row>
    <row r="63" spans="2:12" ht="15">
      <c r="B63" s="22" t="s">
        <v>34</v>
      </c>
      <c r="C63" s="7">
        <v>8110.7</v>
      </c>
      <c r="D63" s="13">
        <f t="shared" si="26"/>
        <v>2352.1029999999996</v>
      </c>
      <c r="E63" s="7">
        <f t="shared" si="24"/>
        <v>10462.803</v>
      </c>
      <c r="F63" s="26">
        <f t="shared" si="27"/>
        <v>196.0085833333333</v>
      </c>
      <c r="H63" s="22" t="s">
        <v>48</v>
      </c>
      <c r="I63" s="7">
        <v>8110.7</v>
      </c>
      <c r="J63" s="13">
        <f t="shared" si="28"/>
        <v>2838.745</v>
      </c>
      <c r="K63" s="7">
        <f t="shared" si="25"/>
        <v>10949.445</v>
      </c>
      <c r="L63" s="26">
        <f t="shared" si="29"/>
        <v>236.56208333333333</v>
      </c>
    </row>
  </sheetData>
  <mergeCells count="10">
    <mergeCell ref="H19:L20"/>
    <mergeCell ref="B19:F20"/>
    <mergeCell ref="H8:L9"/>
    <mergeCell ref="B8:F9"/>
    <mergeCell ref="B54:F55"/>
    <mergeCell ref="H54:L55"/>
    <mergeCell ref="H41:L42"/>
    <mergeCell ref="B41:F42"/>
    <mergeCell ref="H30:L31"/>
    <mergeCell ref="B30:F31"/>
  </mergeCells>
  <printOptions/>
  <pageMargins left="0.25" right="0.25" top="0.75" bottom="0.75" header="0.3" footer="0.3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3"/>
  <sheetViews>
    <sheetView workbookViewId="0" topLeftCell="A1">
      <selection activeCell="L63" sqref="L63"/>
    </sheetView>
  </sheetViews>
  <sheetFormatPr defaultColWidth="9.140625" defaultRowHeight="15"/>
  <cols>
    <col min="2" max="2" width="13.28125" style="0" customWidth="1"/>
    <col min="3" max="5" width="11.7109375" style="0" customWidth="1"/>
    <col min="6" max="6" width="13.421875" style="0" customWidth="1"/>
    <col min="8" max="10" width="13.28125" style="0" customWidth="1"/>
    <col min="11" max="11" width="13.421875" style="0" customWidth="1"/>
    <col min="12" max="12" width="12.140625" style="0" customWidth="1"/>
  </cols>
  <sheetData>
    <row r="1" spans="2:3" ht="19.5" thickBot="1">
      <c r="B1" s="20" t="s">
        <v>22</v>
      </c>
      <c r="C1" s="19"/>
    </row>
    <row r="3" ht="18.75">
      <c r="B3" s="17" t="s">
        <v>21</v>
      </c>
    </row>
    <row r="6" spans="2:10" ht="18.75">
      <c r="B6" s="17" t="s">
        <v>24</v>
      </c>
      <c r="D6" s="17" t="s">
        <v>41</v>
      </c>
      <c r="H6" s="17" t="s">
        <v>23</v>
      </c>
      <c r="J6" s="17" t="s">
        <v>42</v>
      </c>
    </row>
    <row r="8" spans="2:12" ht="14.45" customHeight="1">
      <c r="B8" s="35" t="s">
        <v>49</v>
      </c>
      <c r="C8" s="35"/>
      <c r="D8" s="35"/>
      <c r="E8" s="35"/>
      <c r="F8" s="35"/>
      <c r="H8" s="35" t="s">
        <v>50</v>
      </c>
      <c r="I8" s="35"/>
      <c r="J8" s="35"/>
      <c r="K8" s="35"/>
      <c r="L8" s="35"/>
    </row>
    <row r="9" spans="2:12" ht="15">
      <c r="B9" s="35"/>
      <c r="C9" s="35"/>
      <c r="D9" s="35"/>
      <c r="E9" s="35"/>
      <c r="F9" s="35"/>
      <c r="H9" s="35"/>
      <c r="I9" s="35"/>
      <c r="J9" s="35"/>
      <c r="K9" s="35"/>
      <c r="L9" s="35"/>
    </row>
    <row r="10" spans="2:12" ht="60">
      <c r="B10" s="5" t="s">
        <v>7</v>
      </c>
      <c r="C10" s="11" t="s">
        <v>61</v>
      </c>
      <c r="D10" s="11" t="s">
        <v>41</v>
      </c>
      <c r="E10" s="11" t="s">
        <v>62</v>
      </c>
      <c r="F10" s="11" t="s">
        <v>63</v>
      </c>
      <c r="H10" s="5" t="s">
        <v>7</v>
      </c>
      <c r="I10" s="11" t="s">
        <v>8</v>
      </c>
      <c r="J10" s="11" t="s">
        <v>42</v>
      </c>
      <c r="K10" s="11" t="s">
        <v>9</v>
      </c>
      <c r="L10" s="11" t="s">
        <v>63</v>
      </c>
    </row>
    <row r="11" spans="2:12" ht="15">
      <c r="B11" s="2" t="s">
        <v>10</v>
      </c>
      <c r="C11" s="25">
        <v>263.12</v>
      </c>
      <c r="D11" s="15">
        <f>(C11*0.29)</f>
        <v>76.3048</v>
      </c>
      <c r="E11" s="26">
        <f>(C11+D11)</f>
        <v>339.4248</v>
      </c>
      <c r="F11" s="12">
        <f>D11/12</f>
        <v>6.358733333333333</v>
      </c>
      <c r="H11" s="2" t="s">
        <v>10</v>
      </c>
      <c r="I11" s="25">
        <v>263.12</v>
      </c>
      <c r="J11" s="15">
        <f>(I11*0.35)</f>
        <v>92.092</v>
      </c>
      <c r="K11" s="26">
        <f>(I11+J11)</f>
        <v>355.212</v>
      </c>
      <c r="L11" s="12">
        <f>J11/12</f>
        <v>7.674333333333333</v>
      </c>
    </row>
    <row r="12" spans="2:12" ht="15">
      <c r="B12" s="8" t="s">
        <v>11</v>
      </c>
      <c r="C12" s="7">
        <v>315.75</v>
      </c>
      <c r="D12" s="15">
        <f aca="true" t="shared" si="0" ref="D12:D20">(C12*0.29)</f>
        <v>91.5675</v>
      </c>
      <c r="E12" s="12">
        <f aca="true" t="shared" si="1" ref="E12:E20">(C12+D12)</f>
        <v>407.3175</v>
      </c>
      <c r="F12" s="12">
        <f aca="true" t="shared" si="2" ref="F12:F20">D12/12</f>
        <v>7.630624999999999</v>
      </c>
      <c r="H12" s="8" t="s">
        <v>11</v>
      </c>
      <c r="I12" s="7">
        <v>315.75</v>
      </c>
      <c r="J12" s="15">
        <f aca="true" t="shared" si="3" ref="J12:J19">(I12*0.35)</f>
        <v>110.51249999999999</v>
      </c>
      <c r="K12" s="12">
        <f aca="true" t="shared" si="4" ref="K12:K20">(I12+J12)</f>
        <v>426.2625</v>
      </c>
      <c r="L12" s="12">
        <f aca="true" t="shared" si="5" ref="L12:L20">J12/12</f>
        <v>9.209375</v>
      </c>
    </row>
    <row r="13" spans="2:12" ht="15">
      <c r="B13" s="8" t="s">
        <v>12</v>
      </c>
      <c r="C13" s="7">
        <v>390.93</v>
      </c>
      <c r="D13" s="15">
        <f t="shared" si="0"/>
        <v>113.3697</v>
      </c>
      <c r="E13" s="12">
        <f t="shared" si="1"/>
        <v>504.29970000000003</v>
      </c>
      <c r="F13" s="12">
        <f t="shared" si="2"/>
        <v>9.447474999999999</v>
      </c>
      <c r="H13" s="8" t="s">
        <v>12</v>
      </c>
      <c r="I13" s="7">
        <v>390.93</v>
      </c>
      <c r="J13" s="15">
        <f t="shared" si="3"/>
        <v>136.8255</v>
      </c>
      <c r="K13" s="12">
        <f t="shared" si="4"/>
        <v>527.7555</v>
      </c>
      <c r="L13" s="12">
        <f t="shared" si="5"/>
        <v>11.402125</v>
      </c>
    </row>
    <row r="14" spans="2:12" ht="15">
      <c r="B14" s="8" t="s">
        <v>13</v>
      </c>
      <c r="C14" s="7">
        <v>503.69</v>
      </c>
      <c r="D14" s="15">
        <f t="shared" si="0"/>
        <v>146.0701</v>
      </c>
      <c r="E14" s="12">
        <f t="shared" si="1"/>
        <v>649.7601</v>
      </c>
      <c r="F14" s="12">
        <f t="shared" si="2"/>
        <v>12.172508333333333</v>
      </c>
      <c r="H14" s="8" t="s">
        <v>13</v>
      </c>
      <c r="I14" s="7">
        <v>503.69</v>
      </c>
      <c r="J14" s="15">
        <f t="shared" si="3"/>
        <v>176.29149999999998</v>
      </c>
      <c r="K14" s="12">
        <f t="shared" si="4"/>
        <v>679.9815</v>
      </c>
      <c r="L14" s="12">
        <f t="shared" si="5"/>
        <v>14.690958333333333</v>
      </c>
    </row>
    <row r="15" spans="2:12" ht="15">
      <c r="B15" s="8" t="s">
        <v>14</v>
      </c>
      <c r="C15" s="7">
        <v>616.46</v>
      </c>
      <c r="D15" s="15">
        <f t="shared" si="0"/>
        <v>178.7734</v>
      </c>
      <c r="E15" s="12">
        <f t="shared" si="1"/>
        <v>795.2334000000001</v>
      </c>
      <c r="F15" s="12">
        <f t="shared" si="2"/>
        <v>14.897783333333335</v>
      </c>
      <c r="H15" s="8" t="s">
        <v>14</v>
      </c>
      <c r="I15" s="7">
        <v>616.46</v>
      </c>
      <c r="J15" s="15">
        <f t="shared" si="3"/>
        <v>215.761</v>
      </c>
      <c r="K15" s="12">
        <f t="shared" si="4"/>
        <v>832.221</v>
      </c>
      <c r="L15" s="12">
        <f t="shared" si="5"/>
        <v>17.980083333333333</v>
      </c>
    </row>
    <row r="16" spans="2:12" ht="15">
      <c r="B16" s="8" t="s">
        <v>15</v>
      </c>
      <c r="C16" s="7">
        <v>992.35</v>
      </c>
      <c r="D16" s="15">
        <f t="shared" si="0"/>
        <v>287.7815</v>
      </c>
      <c r="E16" s="12">
        <f t="shared" si="1"/>
        <v>1280.1315</v>
      </c>
      <c r="F16" s="12">
        <f t="shared" si="2"/>
        <v>23.981791666666666</v>
      </c>
      <c r="H16" s="8" t="s">
        <v>15</v>
      </c>
      <c r="I16" s="7">
        <v>992.35</v>
      </c>
      <c r="J16" s="15">
        <f t="shared" si="3"/>
        <v>347.3225</v>
      </c>
      <c r="K16" s="12">
        <f t="shared" si="4"/>
        <v>1339.6725000000001</v>
      </c>
      <c r="L16" s="12">
        <f t="shared" si="5"/>
        <v>28.943541666666665</v>
      </c>
    </row>
    <row r="17" spans="2:12" ht="15">
      <c r="B17" s="8" t="s">
        <v>16</v>
      </c>
      <c r="C17" s="7">
        <v>1744.12</v>
      </c>
      <c r="D17" s="15">
        <f t="shared" si="0"/>
        <v>505.79479999999995</v>
      </c>
      <c r="E17" s="12">
        <f t="shared" si="1"/>
        <v>2249.9148</v>
      </c>
      <c r="F17" s="12">
        <f t="shared" si="2"/>
        <v>42.149566666666665</v>
      </c>
      <c r="H17" s="8" t="s">
        <v>16</v>
      </c>
      <c r="I17" s="7">
        <v>1744.12</v>
      </c>
      <c r="J17" s="15">
        <f t="shared" si="3"/>
        <v>610.4419999999999</v>
      </c>
      <c r="K17" s="12">
        <f t="shared" si="4"/>
        <v>2354.562</v>
      </c>
      <c r="L17" s="12">
        <f t="shared" si="5"/>
        <v>50.870166666666655</v>
      </c>
    </row>
    <row r="18" spans="2:12" ht="15">
      <c r="B18" s="8" t="s">
        <v>17</v>
      </c>
      <c r="C18" s="7">
        <v>2495.9</v>
      </c>
      <c r="D18" s="15">
        <f t="shared" si="0"/>
        <v>723.8109999999999</v>
      </c>
      <c r="E18" s="12">
        <f t="shared" si="1"/>
        <v>3219.7110000000002</v>
      </c>
      <c r="F18" s="12">
        <f t="shared" si="2"/>
        <v>60.317583333333324</v>
      </c>
      <c r="H18" s="8" t="s">
        <v>17</v>
      </c>
      <c r="I18" s="7">
        <v>2495.9</v>
      </c>
      <c r="J18" s="15">
        <f t="shared" si="3"/>
        <v>873.5649999999999</v>
      </c>
      <c r="K18" s="12">
        <f t="shared" si="4"/>
        <v>3369.465</v>
      </c>
      <c r="L18" s="12">
        <f t="shared" si="5"/>
        <v>72.79708333333333</v>
      </c>
    </row>
    <row r="19" spans="2:12" ht="15">
      <c r="B19" s="8" t="s">
        <v>18</v>
      </c>
      <c r="C19" s="7">
        <v>3247.67</v>
      </c>
      <c r="D19" s="15">
        <f t="shared" si="0"/>
        <v>941.8243</v>
      </c>
      <c r="E19" s="12">
        <f t="shared" si="1"/>
        <v>4189.4943</v>
      </c>
      <c r="F19" s="12">
        <f t="shared" si="2"/>
        <v>78.48535833333334</v>
      </c>
      <c r="H19" s="8" t="s">
        <v>18</v>
      </c>
      <c r="I19" s="7">
        <v>3247.67</v>
      </c>
      <c r="J19" s="15">
        <f t="shared" si="3"/>
        <v>1136.6844999999998</v>
      </c>
      <c r="K19" s="12">
        <f t="shared" si="4"/>
        <v>4384.3544999999995</v>
      </c>
      <c r="L19" s="12">
        <f t="shared" si="5"/>
        <v>94.72370833333332</v>
      </c>
    </row>
    <row r="20" spans="2:12" ht="15">
      <c r="B20" s="8" t="s">
        <v>19</v>
      </c>
      <c r="C20" s="7">
        <v>4331.11</v>
      </c>
      <c r="D20" s="15">
        <f t="shared" si="0"/>
        <v>1256.0218999999997</v>
      </c>
      <c r="E20" s="12">
        <f t="shared" si="1"/>
        <v>5587.131899999999</v>
      </c>
      <c r="F20" s="12">
        <f t="shared" si="2"/>
        <v>104.66849166666664</v>
      </c>
      <c r="H20" s="8" t="s">
        <v>19</v>
      </c>
      <c r="I20" s="7">
        <v>4331.11</v>
      </c>
      <c r="J20" s="15">
        <f>(I20*0.35)</f>
        <v>1515.8884999999998</v>
      </c>
      <c r="K20" s="12">
        <f t="shared" si="4"/>
        <v>5846.9985</v>
      </c>
      <c r="L20" s="12">
        <f t="shared" si="5"/>
        <v>126.32404166666664</v>
      </c>
    </row>
    <row r="23" spans="2:12" ht="16.9" customHeight="1">
      <c r="B23" s="35" t="s">
        <v>51</v>
      </c>
      <c r="C23" s="35"/>
      <c r="D23" s="35"/>
      <c r="E23" s="35"/>
      <c r="F23" s="35"/>
      <c r="H23" s="35" t="s">
        <v>51</v>
      </c>
      <c r="I23" s="35"/>
      <c r="J23" s="35"/>
      <c r="K23" s="35"/>
      <c r="L23" s="35"/>
    </row>
    <row r="24" spans="2:12" ht="15">
      <c r="B24" s="36"/>
      <c r="C24" s="36"/>
      <c r="D24" s="36"/>
      <c r="E24" s="36"/>
      <c r="F24" s="36"/>
      <c r="H24" s="36"/>
      <c r="I24" s="36"/>
      <c r="J24" s="36"/>
      <c r="K24" s="36"/>
      <c r="L24" s="36"/>
    </row>
    <row r="25" spans="2:12" ht="60">
      <c r="B25" s="5" t="s">
        <v>7</v>
      </c>
      <c r="C25" s="11" t="s">
        <v>47</v>
      </c>
      <c r="D25" s="11" t="s">
        <v>45</v>
      </c>
      <c r="E25" s="23" t="s">
        <v>44</v>
      </c>
      <c r="F25" s="11" t="s">
        <v>63</v>
      </c>
      <c r="H25" s="5" t="s">
        <v>7</v>
      </c>
      <c r="I25" s="11" t="s">
        <v>47</v>
      </c>
      <c r="J25" s="11" t="s">
        <v>46</v>
      </c>
      <c r="K25" s="23" t="s">
        <v>44</v>
      </c>
      <c r="L25" s="11" t="s">
        <v>63</v>
      </c>
    </row>
    <row r="26" spans="2:12" ht="15">
      <c r="B26" s="2" t="s">
        <v>10</v>
      </c>
      <c r="C26" s="25">
        <v>277.22</v>
      </c>
      <c r="D26" s="15">
        <f>(C26*0.29)</f>
        <v>80.3938</v>
      </c>
      <c r="E26" s="26">
        <f aca="true" t="shared" si="6" ref="E26:E35">(C26+D26)</f>
        <v>357.6138</v>
      </c>
      <c r="F26" s="26">
        <f>D26/12</f>
        <v>6.699483333333333</v>
      </c>
      <c r="H26" s="2" t="s">
        <v>10</v>
      </c>
      <c r="I26" s="25">
        <v>277.22</v>
      </c>
      <c r="J26" s="15">
        <f>(I26*0.35)</f>
        <v>97.027</v>
      </c>
      <c r="K26" s="26">
        <f aca="true" t="shared" si="7" ref="K26:K35">(I26+J26)</f>
        <v>374.247</v>
      </c>
      <c r="L26" s="12">
        <f>J26/12</f>
        <v>8.085583333333334</v>
      </c>
    </row>
    <row r="27" spans="2:12" ht="15">
      <c r="B27" s="8" t="s">
        <v>11</v>
      </c>
      <c r="C27" s="7">
        <v>362.74</v>
      </c>
      <c r="D27" s="15">
        <f aca="true" t="shared" si="8" ref="D27:D35">(C27*0.29)</f>
        <v>105.1946</v>
      </c>
      <c r="E27" s="12">
        <f t="shared" si="6"/>
        <v>467.9346</v>
      </c>
      <c r="F27" s="26">
        <f aca="true" t="shared" si="9" ref="F27:F34">D27/12</f>
        <v>8.766216666666667</v>
      </c>
      <c r="H27" s="8" t="s">
        <v>11</v>
      </c>
      <c r="I27" s="7">
        <v>362.74</v>
      </c>
      <c r="J27" s="15">
        <f aca="true" t="shared" si="10" ref="J27:J35">(I27*0.35)</f>
        <v>126.95899999999999</v>
      </c>
      <c r="K27" s="12">
        <f t="shared" si="7"/>
        <v>489.699</v>
      </c>
      <c r="L27" s="12">
        <f aca="true" t="shared" si="11" ref="L27:L35">J27/12</f>
        <v>10.579916666666666</v>
      </c>
    </row>
    <row r="28" spans="2:12" ht="15">
      <c r="B28" s="8" t="s">
        <v>12</v>
      </c>
      <c r="C28" s="7">
        <v>484.9</v>
      </c>
      <c r="D28" s="15">
        <f t="shared" si="8"/>
        <v>140.62099999999998</v>
      </c>
      <c r="E28" s="12">
        <f t="shared" si="6"/>
        <v>625.521</v>
      </c>
      <c r="F28" s="26">
        <f t="shared" si="9"/>
        <v>11.718416666666664</v>
      </c>
      <c r="H28" s="8" t="s">
        <v>12</v>
      </c>
      <c r="I28" s="7">
        <v>484.9</v>
      </c>
      <c r="J28" s="15">
        <f t="shared" si="10"/>
        <v>169.71499999999997</v>
      </c>
      <c r="K28" s="12">
        <f t="shared" si="7"/>
        <v>654.615</v>
      </c>
      <c r="L28" s="12">
        <f t="shared" si="11"/>
        <v>14.142916666666665</v>
      </c>
    </row>
    <row r="29" spans="2:12" ht="15">
      <c r="B29" s="8" t="s">
        <v>13</v>
      </c>
      <c r="C29" s="7">
        <v>668.14</v>
      </c>
      <c r="D29" s="15">
        <f t="shared" si="8"/>
        <v>193.76059999999998</v>
      </c>
      <c r="E29" s="12">
        <f t="shared" si="6"/>
        <v>861.9005999999999</v>
      </c>
      <c r="F29" s="26">
        <f t="shared" si="9"/>
        <v>16.146716666666666</v>
      </c>
      <c r="H29" s="8" t="s">
        <v>13</v>
      </c>
      <c r="I29" s="7">
        <v>668.14</v>
      </c>
      <c r="J29" s="15">
        <f t="shared" si="10"/>
        <v>233.849</v>
      </c>
      <c r="K29" s="12">
        <f t="shared" si="7"/>
        <v>901.989</v>
      </c>
      <c r="L29" s="12">
        <f t="shared" si="11"/>
        <v>19.487416666666665</v>
      </c>
    </row>
    <row r="30" spans="2:12" ht="15">
      <c r="B30" s="8" t="s">
        <v>14</v>
      </c>
      <c r="C30" s="7">
        <v>851.39</v>
      </c>
      <c r="D30" s="15">
        <f t="shared" si="8"/>
        <v>246.90309999999997</v>
      </c>
      <c r="E30" s="12">
        <f t="shared" si="6"/>
        <v>1098.2930999999999</v>
      </c>
      <c r="F30" s="26">
        <f t="shared" si="9"/>
        <v>20.57525833333333</v>
      </c>
      <c r="H30" s="8" t="s">
        <v>14</v>
      </c>
      <c r="I30" s="7">
        <v>851.39</v>
      </c>
      <c r="J30" s="15">
        <f t="shared" si="10"/>
        <v>297.9865</v>
      </c>
      <c r="K30" s="12">
        <f t="shared" si="7"/>
        <v>1149.3764999999999</v>
      </c>
      <c r="L30" s="12">
        <f t="shared" si="11"/>
        <v>24.83220833333333</v>
      </c>
    </row>
    <row r="31" spans="2:12" ht="15">
      <c r="B31" s="8" t="s">
        <v>15</v>
      </c>
      <c r="C31" s="7">
        <v>1462.21</v>
      </c>
      <c r="D31" s="15">
        <f t="shared" si="8"/>
        <v>424.04089999999997</v>
      </c>
      <c r="E31" s="12">
        <f t="shared" si="6"/>
        <v>1886.2509</v>
      </c>
      <c r="F31" s="26">
        <f t="shared" si="9"/>
        <v>35.33674166666666</v>
      </c>
      <c r="H31" s="8" t="s">
        <v>15</v>
      </c>
      <c r="I31" s="7">
        <v>1462.21</v>
      </c>
      <c r="J31" s="15">
        <f t="shared" si="10"/>
        <v>511.77349999999996</v>
      </c>
      <c r="K31" s="12">
        <f t="shared" si="7"/>
        <v>1973.9835</v>
      </c>
      <c r="L31" s="12">
        <f t="shared" si="11"/>
        <v>42.64779166666666</v>
      </c>
    </row>
    <row r="32" spans="2:12" ht="15">
      <c r="B32" s="8" t="s">
        <v>16</v>
      </c>
      <c r="C32" s="7">
        <v>2683.84</v>
      </c>
      <c r="D32" s="15">
        <f t="shared" si="8"/>
        <v>778.3136</v>
      </c>
      <c r="E32" s="12">
        <f t="shared" si="6"/>
        <v>3462.1536</v>
      </c>
      <c r="F32" s="26">
        <f t="shared" si="9"/>
        <v>64.85946666666666</v>
      </c>
      <c r="H32" s="8" t="s">
        <v>16</v>
      </c>
      <c r="I32" s="7">
        <v>2683.84</v>
      </c>
      <c r="J32" s="15">
        <f t="shared" si="10"/>
        <v>939.3439999999999</v>
      </c>
      <c r="K32" s="12">
        <f t="shared" si="7"/>
        <v>3623.184</v>
      </c>
      <c r="L32" s="12">
        <f t="shared" si="11"/>
        <v>78.27866666666667</v>
      </c>
    </row>
    <row r="33" spans="2:12" ht="15">
      <c r="B33" s="8" t="s">
        <v>17</v>
      </c>
      <c r="C33" s="7">
        <v>3905.47</v>
      </c>
      <c r="D33" s="15">
        <f t="shared" si="8"/>
        <v>1132.5863</v>
      </c>
      <c r="E33" s="12">
        <f t="shared" si="6"/>
        <v>5038.0563</v>
      </c>
      <c r="F33" s="26">
        <f t="shared" si="9"/>
        <v>94.38219166666666</v>
      </c>
      <c r="H33" s="8" t="s">
        <v>17</v>
      </c>
      <c r="I33" s="7">
        <v>3905.47</v>
      </c>
      <c r="J33" s="15">
        <f t="shared" si="10"/>
        <v>1366.9144999999999</v>
      </c>
      <c r="K33" s="12">
        <f t="shared" si="7"/>
        <v>5272.3845</v>
      </c>
      <c r="L33" s="12">
        <f t="shared" si="11"/>
        <v>113.90954166666666</v>
      </c>
    </row>
    <row r="34" spans="2:12" ht="15">
      <c r="B34" s="8" t="s">
        <v>18</v>
      </c>
      <c r="C34" s="7">
        <v>5127.11</v>
      </c>
      <c r="D34" s="15">
        <f t="shared" si="8"/>
        <v>1486.8618999999999</v>
      </c>
      <c r="E34" s="12">
        <f t="shared" si="6"/>
        <v>6613.9719</v>
      </c>
      <c r="F34" s="26">
        <f t="shared" si="9"/>
        <v>123.90515833333332</v>
      </c>
      <c r="H34" s="8" t="s">
        <v>18</v>
      </c>
      <c r="I34" s="7">
        <v>5127.11</v>
      </c>
      <c r="J34" s="15">
        <f t="shared" si="10"/>
        <v>1794.4884999999997</v>
      </c>
      <c r="K34" s="12">
        <f t="shared" si="7"/>
        <v>6921.598499999999</v>
      </c>
      <c r="L34" s="12">
        <f t="shared" si="11"/>
        <v>149.5407083333333</v>
      </c>
    </row>
    <row r="35" spans="2:12" ht="15">
      <c r="B35" s="8" t="s">
        <v>19</v>
      </c>
      <c r="C35" s="7">
        <v>6348.74</v>
      </c>
      <c r="D35" s="15">
        <f t="shared" si="8"/>
        <v>1841.1345999999999</v>
      </c>
      <c r="E35" s="12">
        <f t="shared" si="6"/>
        <v>8189.874599999999</v>
      </c>
      <c r="F35" s="26">
        <f>D35/12</f>
        <v>153.4278833333333</v>
      </c>
      <c r="H35" s="8" t="s">
        <v>19</v>
      </c>
      <c r="I35" s="7">
        <v>6348.74</v>
      </c>
      <c r="J35" s="15">
        <f t="shared" si="10"/>
        <v>2222.0589999999997</v>
      </c>
      <c r="K35" s="12">
        <f t="shared" si="7"/>
        <v>8570.798999999999</v>
      </c>
      <c r="L35" s="12">
        <f t="shared" si="11"/>
        <v>185.1715833333333</v>
      </c>
    </row>
    <row r="37" spans="2:12" ht="14.45" customHeight="1">
      <c r="B37" s="35" t="s">
        <v>52</v>
      </c>
      <c r="C37" s="35"/>
      <c r="D37" s="35"/>
      <c r="E37" s="35"/>
      <c r="F37" s="35"/>
      <c r="H37" s="35" t="s">
        <v>53</v>
      </c>
      <c r="I37" s="35"/>
      <c r="J37" s="35"/>
      <c r="K37" s="35"/>
      <c r="L37" s="35"/>
    </row>
    <row r="38" spans="2:12" ht="15">
      <c r="B38" s="36"/>
      <c r="C38" s="36"/>
      <c r="D38" s="36"/>
      <c r="E38" s="36"/>
      <c r="F38" s="36"/>
      <c r="H38" s="36"/>
      <c r="I38" s="36"/>
      <c r="J38" s="36"/>
      <c r="K38" s="36"/>
      <c r="L38" s="36"/>
    </row>
    <row r="39" spans="2:12" ht="30">
      <c r="B39" s="31" t="s">
        <v>7</v>
      </c>
      <c r="C39" s="11" t="s">
        <v>47</v>
      </c>
      <c r="D39" s="11" t="s">
        <v>45</v>
      </c>
      <c r="E39" s="23" t="s">
        <v>44</v>
      </c>
      <c r="F39" s="11" t="s">
        <v>63</v>
      </c>
      <c r="H39" s="5" t="s">
        <v>7</v>
      </c>
      <c r="I39" s="11" t="s">
        <v>47</v>
      </c>
      <c r="J39" s="11" t="s">
        <v>46</v>
      </c>
      <c r="K39" s="23" t="s">
        <v>44</v>
      </c>
      <c r="L39" s="11" t="s">
        <v>63</v>
      </c>
    </row>
    <row r="40" spans="2:12" ht="15">
      <c r="B40" s="2" t="s">
        <v>10</v>
      </c>
      <c r="C40" s="25">
        <v>291.31</v>
      </c>
      <c r="D40" s="15">
        <f>(C40*0.29)</f>
        <v>84.4799</v>
      </c>
      <c r="E40" s="26">
        <f aca="true" t="shared" si="12" ref="E40:E49">(C40+D40)</f>
        <v>375.7899</v>
      </c>
      <c r="F40" s="26">
        <f>D40/12</f>
        <v>7.039991666666666</v>
      </c>
      <c r="H40" s="2" t="s">
        <v>10</v>
      </c>
      <c r="I40" s="25">
        <v>291.31</v>
      </c>
      <c r="J40" s="15">
        <f>(I40*0.35)</f>
        <v>101.9585</v>
      </c>
      <c r="K40" s="26">
        <f aca="true" t="shared" si="13" ref="K40:K49">(I40+J40)</f>
        <v>393.2685</v>
      </c>
      <c r="L40" s="12">
        <f>J40/12</f>
        <v>8.496541666666667</v>
      </c>
    </row>
    <row r="41" spans="2:12" ht="15">
      <c r="B41" s="8" t="s">
        <v>11</v>
      </c>
      <c r="C41" s="7">
        <v>409.72</v>
      </c>
      <c r="D41" s="15">
        <f aca="true" t="shared" si="14" ref="D41:D49">(C41*0.29)</f>
        <v>118.8188</v>
      </c>
      <c r="E41" s="12">
        <f t="shared" si="12"/>
        <v>528.5388</v>
      </c>
      <c r="F41" s="26">
        <f aca="true" t="shared" si="15" ref="F41:F49">D41/12</f>
        <v>9.901566666666666</v>
      </c>
      <c r="H41" s="8" t="s">
        <v>11</v>
      </c>
      <c r="I41" s="7">
        <v>409.72</v>
      </c>
      <c r="J41" s="15">
        <f aca="true" t="shared" si="16" ref="J41:J49">(I41*0.35)</f>
        <v>143.402</v>
      </c>
      <c r="K41" s="12">
        <f t="shared" si="13"/>
        <v>553.1220000000001</v>
      </c>
      <c r="L41" s="12">
        <f aca="true" t="shared" si="17" ref="L41:L49">J41/12</f>
        <v>11.950166666666666</v>
      </c>
    </row>
    <row r="42" spans="2:12" ht="15">
      <c r="B42" s="8" t="s">
        <v>12</v>
      </c>
      <c r="C42" s="7">
        <v>578.87</v>
      </c>
      <c r="D42" s="15">
        <f t="shared" si="14"/>
        <v>167.8723</v>
      </c>
      <c r="E42" s="12">
        <f t="shared" si="12"/>
        <v>746.7423</v>
      </c>
      <c r="F42" s="26">
        <f t="shared" si="15"/>
        <v>13.989358333333334</v>
      </c>
      <c r="H42" s="8" t="s">
        <v>12</v>
      </c>
      <c r="I42" s="7">
        <v>578.87</v>
      </c>
      <c r="J42" s="15">
        <f t="shared" si="16"/>
        <v>202.6045</v>
      </c>
      <c r="K42" s="12">
        <f t="shared" si="13"/>
        <v>781.4745</v>
      </c>
      <c r="L42" s="12">
        <f t="shared" si="17"/>
        <v>16.883708333333335</v>
      </c>
    </row>
    <row r="43" spans="2:12" ht="15">
      <c r="B43" s="8" t="s">
        <v>13</v>
      </c>
      <c r="C43" s="7">
        <v>832.59</v>
      </c>
      <c r="D43" s="15">
        <f t="shared" si="14"/>
        <v>241.4511</v>
      </c>
      <c r="E43" s="12">
        <f t="shared" si="12"/>
        <v>1074.0411</v>
      </c>
      <c r="F43" s="26">
        <f t="shared" si="15"/>
        <v>20.120925</v>
      </c>
      <c r="H43" s="8" t="s">
        <v>13</v>
      </c>
      <c r="I43" s="7">
        <v>832.59</v>
      </c>
      <c r="J43" s="15">
        <f t="shared" si="16"/>
        <v>291.4065</v>
      </c>
      <c r="K43" s="12">
        <f t="shared" si="13"/>
        <v>1123.9965</v>
      </c>
      <c r="L43" s="12">
        <f t="shared" si="17"/>
        <v>24.283875</v>
      </c>
    </row>
    <row r="44" spans="2:12" ht="15">
      <c r="B44" s="8" t="s">
        <v>14</v>
      </c>
      <c r="C44" s="7">
        <v>1086.32</v>
      </c>
      <c r="D44" s="15">
        <f t="shared" si="14"/>
        <v>315.03279999999995</v>
      </c>
      <c r="E44" s="12">
        <f t="shared" si="12"/>
        <v>1401.3528</v>
      </c>
      <c r="F44" s="26">
        <f t="shared" si="15"/>
        <v>26.252733333333328</v>
      </c>
      <c r="H44" s="8" t="s">
        <v>14</v>
      </c>
      <c r="I44" s="7">
        <v>1086.32</v>
      </c>
      <c r="J44" s="15">
        <f t="shared" si="16"/>
        <v>380.21199999999993</v>
      </c>
      <c r="K44" s="12">
        <f t="shared" si="13"/>
        <v>1466.532</v>
      </c>
      <c r="L44" s="12">
        <f t="shared" si="17"/>
        <v>31.684333333333328</v>
      </c>
    </row>
    <row r="45" spans="2:12" ht="15">
      <c r="B45" s="8" t="s">
        <v>15</v>
      </c>
      <c r="C45" s="7">
        <v>1932.06</v>
      </c>
      <c r="D45" s="15">
        <f t="shared" si="14"/>
        <v>560.2973999999999</v>
      </c>
      <c r="E45" s="12">
        <f t="shared" si="12"/>
        <v>2492.3574</v>
      </c>
      <c r="F45" s="26">
        <f t="shared" si="15"/>
        <v>46.691449999999996</v>
      </c>
      <c r="H45" s="8" t="s">
        <v>15</v>
      </c>
      <c r="I45" s="7">
        <v>1932.06</v>
      </c>
      <c r="J45" s="15">
        <f t="shared" si="16"/>
        <v>676.2209999999999</v>
      </c>
      <c r="K45" s="12">
        <f t="shared" si="13"/>
        <v>2608.281</v>
      </c>
      <c r="L45" s="12">
        <f t="shared" si="17"/>
        <v>56.35174999999999</v>
      </c>
    </row>
    <row r="46" spans="2:12" ht="15">
      <c r="B46" s="8" t="s">
        <v>16</v>
      </c>
      <c r="C46" s="7">
        <v>3623.56</v>
      </c>
      <c r="D46" s="15">
        <f t="shared" si="14"/>
        <v>1050.8324</v>
      </c>
      <c r="E46" s="12">
        <f t="shared" si="12"/>
        <v>4674.3924</v>
      </c>
      <c r="F46" s="26">
        <f t="shared" si="15"/>
        <v>87.56936666666667</v>
      </c>
      <c r="H46" s="8" t="s">
        <v>16</v>
      </c>
      <c r="I46" s="7">
        <v>3623.56</v>
      </c>
      <c r="J46" s="15">
        <f t="shared" si="16"/>
        <v>1268.2459999999999</v>
      </c>
      <c r="K46" s="12">
        <f t="shared" si="13"/>
        <v>4891.806</v>
      </c>
      <c r="L46" s="12">
        <f t="shared" si="17"/>
        <v>105.68716666666666</v>
      </c>
    </row>
    <row r="47" spans="2:12" ht="15">
      <c r="B47" s="8" t="s">
        <v>17</v>
      </c>
      <c r="C47" s="7">
        <v>5315.05</v>
      </c>
      <c r="D47" s="15">
        <f t="shared" si="14"/>
        <v>1541.3645</v>
      </c>
      <c r="E47" s="12">
        <f t="shared" si="12"/>
        <v>6856.4145</v>
      </c>
      <c r="F47" s="26">
        <f t="shared" si="15"/>
        <v>128.44704166666665</v>
      </c>
      <c r="H47" s="8" t="s">
        <v>17</v>
      </c>
      <c r="I47" s="7">
        <v>5315.05</v>
      </c>
      <c r="J47" s="15">
        <f t="shared" si="16"/>
        <v>1860.2675</v>
      </c>
      <c r="K47" s="12">
        <f t="shared" si="13"/>
        <v>7175.3175</v>
      </c>
      <c r="L47" s="12">
        <f t="shared" si="17"/>
        <v>155.02229166666666</v>
      </c>
    </row>
    <row r="48" spans="2:12" ht="15">
      <c r="B48" s="8" t="s">
        <v>18</v>
      </c>
      <c r="C48" s="7">
        <v>7006.54</v>
      </c>
      <c r="D48" s="15">
        <f t="shared" si="14"/>
        <v>2031.8965999999998</v>
      </c>
      <c r="E48" s="12">
        <f t="shared" si="12"/>
        <v>9038.436599999999</v>
      </c>
      <c r="F48" s="26">
        <f t="shared" si="15"/>
        <v>169.32471666666666</v>
      </c>
      <c r="H48" s="8" t="s">
        <v>18</v>
      </c>
      <c r="I48" s="7">
        <v>7006.54</v>
      </c>
      <c r="J48" s="15">
        <f t="shared" si="16"/>
        <v>2452.2889999999998</v>
      </c>
      <c r="K48" s="12">
        <f t="shared" si="13"/>
        <v>9458.829</v>
      </c>
      <c r="L48" s="12">
        <f t="shared" si="17"/>
        <v>204.35741666666664</v>
      </c>
    </row>
    <row r="49" spans="2:12" ht="15">
      <c r="B49" s="8" t="s">
        <v>19</v>
      </c>
      <c r="C49" s="7">
        <v>8698.03</v>
      </c>
      <c r="D49" s="15">
        <f t="shared" si="14"/>
        <v>2522.4287</v>
      </c>
      <c r="E49" s="12">
        <f t="shared" si="12"/>
        <v>11220.458700000001</v>
      </c>
      <c r="F49" s="26">
        <f t="shared" si="15"/>
        <v>210.20239166666667</v>
      </c>
      <c r="H49" s="8" t="s">
        <v>19</v>
      </c>
      <c r="I49" s="7">
        <v>8698.03</v>
      </c>
      <c r="J49" s="15">
        <f t="shared" si="16"/>
        <v>3044.3105</v>
      </c>
      <c r="K49" s="12">
        <f t="shared" si="13"/>
        <v>11742.3405</v>
      </c>
      <c r="L49" s="12">
        <f t="shared" si="17"/>
        <v>253.69254166666667</v>
      </c>
    </row>
    <row r="51" spans="2:12" ht="14.45" customHeight="1">
      <c r="B51" s="35" t="s">
        <v>54</v>
      </c>
      <c r="C51" s="35"/>
      <c r="D51" s="35"/>
      <c r="E51" s="35"/>
      <c r="F51" s="35"/>
      <c r="H51" s="35" t="s">
        <v>55</v>
      </c>
      <c r="I51" s="35"/>
      <c r="J51" s="35"/>
      <c r="K51" s="35"/>
      <c r="L51" s="35"/>
    </row>
    <row r="52" spans="2:12" ht="15">
      <c r="B52" s="36"/>
      <c r="C52" s="36"/>
      <c r="D52" s="36"/>
      <c r="E52" s="36"/>
      <c r="F52" s="36"/>
      <c r="H52" s="36"/>
      <c r="I52" s="36"/>
      <c r="J52" s="36"/>
      <c r="K52" s="36"/>
      <c r="L52" s="36"/>
    </row>
    <row r="53" spans="2:12" ht="30">
      <c r="B53" s="5" t="s">
        <v>7</v>
      </c>
      <c r="C53" s="11" t="s">
        <v>47</v>
      </c>
      <c r="D53" s="11" t="s">
        <v>45</v>
      </c>
      <c r="E53" s="23" t="s">
        <v>44</v>
      </c>
      <c r="F53" s="11" t="s">
        <v>63</v>
      </c>
      <c r="H53" s="5" t="s">
        <v>7</v>
      </c>
      <c r="I53" s="11" t="s">
        <v>47</v>
      </c>
      <c r="J53" s="11" t="s">
        <v>46</v>
      </c>
      <c r="K53" s="23" t="s">
        <v>44</v>
      </c>
      <c r="L53" s="11" t="s">
        <v>63</v>
      </c>
    </row>
    <row r="54" spans="2:12" ht="15">
      <c r="B54" s="2" t="s">
        <v>10</v>
      </c>
      <c r="C54" s="25">
        <v>325.15</v>
      </c>
      <c r="D54" s="15">
        <f>(C54*0.29)</f>
        <v>94.29349999999998</v>
      </c>
      <c r="E54" s="26">
        <f aca="true" t="shared" si="18" ref="E54:E63">(C54+D54)</f>
        <v>419.4435</v>
      </c>
      <c r="F54" s="26">
        <f>D54/12</f>
        <v>7.857791666666665</v>
      </c>
      <c r="H54" s="2" t="s">
        <v>10</v>
      </c>
      <c r="I54" s="25">
        <v>325.15</v>
      </c>
      <c r="J54" s="15">
        <f>(I54*0.35)</f>
        <v>113.80249999999998</v>
      </c>
      <c r="K54" s="26">
        <f aca="true" t="shared" si="19" ref="K54:K63">(I54+J54)</f>
        <v>438.9525</v>
      </c>
      <c r="L54" s="12">
        <f>J54/12</f>
        <v>9.483541666666666</v>
      </c>
    </row>
    <row r="55" spans="2:12" ht="15">
      <c r="B55" s="8" t="s">
        <v>11</v>
      </c>
      <c r="C55" s="7">
        <v>522.49</v>
      </c>
      <c r="D55" s="15">
        <f aca="true" t="shared" si="20" ref="D55:D63">(C55*0.29)</f>
        <v>151.5221</v>
      </c>
      <c r="E55" s="12">
        <f t="shared" si="18"/>
        <v>674.0121</v>
      </c>
      <c r="F55" s="26">
        <f aca="true" t="shared" si="21" ref="F55:F63">D55/12</f>
        <v>12.626841666666666</v>
      </c>
      <c r="H55" s="8" t="s">
        <v>11</v>
      </c>
      <c r="I55" s="7">
        <v>522.49</v>
      </c>
      <c r="J55" s="15">
        <f aca="true" t="shared" si="22" ref="J55:J63">(I55*0.35)</f>
        <v>182.8715</v>
      </c>
      <c r="K55" s="12">
        <f t="shared" si="19"/>
        <v>705.3615</v>
      </c>
      <c r="L55" s="12">
        <f aca="true" t="shared" si="23" ref="L55:L63">J55/12</f>
        <v>15.239291666666666</v>
      </c>
    </row>
    <row r="56" spans="2:12" ht="15">
      <c r="B56" s="8" t="s">
        <v>12</v>
      </c>
      <c r="C56" s="7">
        <v>804.4</v>
      </c>
      <c r="D56" s="15">
        <f t="shared" si="20"/>
        <v>233.27599999999998</v>
      </c>
      <c r="E56" s="12">
        <f t="shared" si="18"/>
        <v>1037.676</v>
      </c>
      <c r="F56" s="26">
        <f t="shared" si="21"/>
        <v>19.439666666666664</v>
      </c>
      <c r="H56" s="8" t="s">
        <v>12</v>
      </c>
      <c r="I56" s="7">
        <v>804.4</v>
      </c>
      <c r="J56" s="15">
        <f t="shared" si="22"/>
        <v>281.53999999999996</v>
      </c>
      <c r="K56" s="12">
        <f t="shared" si="19"/>
        <v>1085.94</v>
      </c>
      <c r="L56" s="12">
        <f t="shared" si="23"/>
        <v>23.461666666666662</v>
      </c>
    </row>
    <row r="57" spans="2:12" ht="15">
      <c r="B57" s="8" t="s">
        <v>13</v>
      </c>
      <c r="C57" s="7">
        <v>1227.28</v>
      </c>
      <c r="D57" s="15">
        <f t="shared" si="20"/>
        <v>355.91119999999995</v>
      </c>
      <c r="E57" s="12">
        <f t="shared" si="18"/>
        <v>1583.1912</v>
      </c>
      <c r="F57" s="26">
        <f t="shared" si="21"/>
        <v>29.659266666666664</v>
      </c>
      <c r="H57" s="8" t="s">
        <v>13</v>
      </c>
      <c r="I57" s="7">
        <v>1227.28</v>
      </c>
      <c r="J57" s="15">
        <f t="shared" si="22"/>
        <v>429.54799999999994</v>
      </c>
      <c r="K57" s="12">
        <f t="shared" si="19"/>
        <v>1656.828</v>
      </c>
      <c r="L57" s="12">
        <f t="shared" si="23"/>
        <v>35.79566666666666</v>
      </c>
    </row>
    <row r="58" spans="2:12" ht="15">
      <c r="B58" s="8" t="s">
        <v>14</v>
      </c>
      <c r="C58" s="7">
        <v>1650.15</v>
      </c>
      <c r="D58" s="15">
        <f t="shared" si="20"/>
        <v>478.5435</v>
      </c>
      <c r="E58" s="12">
        <f t="shared" si="18"/>
        <v>2128.6935000000003</v>
      </c>
      <c r="F58" s="26">
        <f t="shared" si="21"/>
        <v>39.878625</v>
      </c>
      <c r="H58" s="8" t="s">
        <v>14</v>
      </c>
      <c r="I58" s="7">
        <v>1650.15</v>
      </c>
      <c r="J58" s="15">
        <f t="shared" si="22"/>
        <v>577.5525</v>
      </c>
      <c r="K58" s="12">
        <f t="shared" si="19"/>
        <v>2227.7025000000003</v>
      </c>
      <c r="L58" s="12">
        <f t="shared" si="23"/>
        <v>48.129375</v>
      </c>
    </row>
    <row r="59" spans="2:12" ht="15">
      <c r="B59" s="8" t="s">
        <v>15</v>
      </c>
      <c r="C59" s="7">
        <v>3059.73</v>
      </c>
      <c r="D59" s="15">
        <f t="shared" si="20"/>
        <v>887.3217</v>
      </c>
      <c r="E59" s="12">
        <f t="shared" si="18"/>
        <v>3947.0517</v>
      </c>
      <c r="F59" s="26">
        <f t="shared" si="21"/>
        <v>73.94347499999999</v>
      </c>
      <c r="H59" s="8" t="s">
        <v>15</v>
      </c>
      <c r="I59" s="7">
        <v>3059.73</v>
      </c>
      <c r="J59" s="15">
        <f t="shared" si="22"/>
        <v>1070.9054999999998</v>
      </c>
      <c r="K59" s="12">
        <f t="shared" si="19"/>
        <v>4130.6355</v>
      </c>
      <c r="L59" s="12">
        <f t="shared" si="23"/>
        <v>89.24212499999999</v>
      </c>
    </row>
    <row r="60" spans="2:12" ht="15">
      <c r="B60" s="8" t="s">
        <v>16</v>
      </c>
      <c r="C60" s="7">
        <v>5878.88</v>
      </c>
      <c r="D60" s="15">
        <f t="shared" si="20"/>
        <v>1704.8752</v>
      </c>
      <c r="E60" s="12">
        <f t="shared" si="18"/>
        <v>7583.7552</v>
      </c>
      <c r="F60" s="26">
        <f t="shared" si="21"/>
        <v>142.07293333333334</v>
      </c>
      <c r="H60" s="8" t="s">
        <v>16</v>
      </c>
      <c r="I60" s="7">
        <v>5878.88</v>
      </c>
      <c r="J60" s="15">
        <f t="shared" si="22"/>
        <v>2057.6079999999997</v>
      </c>
      <c r="K60" s="12">
        <f t="shared" si="19"/>
        <v>7936.487999999999</v>
      </c>
      <c r="L60" s="12">
        <f t="shared" si="23"/>
        <v>171.4673333333333</v>
      </c>
    </row>
    <row r="61" spans="2:12" ht="15">
      <c r="B61" s="8" t="s">
        <v>17</v>
      </c>
      <c r="C61" s="7">
        <v>8698.03</v>
      </c>
      <c r="D61" s="15">
        <f t="shared" si="20"/>
        <v>2522.4287</v>
      </c>
      <c r="E61" s="12">
        <f t="shared" si="18"/>
        <v>11220.458700000001</v>
      </c>
      <c r="F61" s="26">
        <f t="shared" si="21"/>
        <v>210.20239166666667</v>
      </c>
      <c r="H61" s="8" t="s">
        <v>17</v>
      </c>
      <c r="I61" s="7">
        <v>8698.03</v>
      </c>
      <c r="J61" s="15">
        <f t="shared" si="22"/>
        <v>3044.3105</v>
      </c>
      <c r="K61" s="12">
        <f t="shared" si="19"/>
        <v>11742.3405</v>
      </c>
      <c r="L61" s="12">
        <f t="shared" si="23"/>
        <v>253.69254166666667</v>
      </c>
    </row>
    <row r="62" spans="2:12" ht="15">
      <c r="B62" s="8" t="s">
        <v>18</v>
      </c>
      <c r="C62" s="7">
        <v>11517.19</v>
      </c>
      <c r="D62" s="15">
        <f t="shared" si="20"/>
        <v>3339.9851</v>
      </c>
      <c r="E62" s="12">
        <f t="shared" si="18"/>
        <v>14857.1751</v>
      </c>
      <c r="F62" s="26">
        <f t="shared" si="21"/>
        <v>278.33209166666666</v>
      </c>
      <c r="H62" s="8" t="s">
        <v>18</v>
      </c>
      <c r="I62" s="7">
        <v>11517.19</v>
      </c>
      <c r="J62" s="15">
        <f t="shared" si="22"/>
        <v>4031.0164999999997</v>
      </c>
      <c r="K62" s="12">
        <f t="shared" si="19"/>
        <v>15548.2065</v>
      </c>
      <c r="L62" s="12">
        <f t="shared" si="23"/>
        <v>335.9180416666666</v>
      </c>
    </row>
    <row r="63" spans="2:12" ht="15">
      <c r="B63" s="8" t="s">
        <v>19</v>
      </c>
      <c r="C63" s="7">
        <v>14336.34</v>
      </c>
      <c r="D63" s="15">
        <f t="shared" si="20"/>
        <v>4157.5386</v>
      </c>
      <c r="E63" s="12">
        <f t="shared" si="18"/>
        <v>18493.8786</v>
      </c>
      <c r="F63" s="26">
        <f t="shared" si="21"/>
        <v>346.46155</v>
      </c>
      <c r="H63" s="8" t="s">
        <v>19</v>
      </c>
      <c r="I63" s="7">
        <v>14336.34</v>
      </c>
      <c r="J63" s="15">
        <f t="shared" si="22"/>
        <v>5017.719</v>
      </c>
      <c r="K63" s="12">
        <f t="shared" si="19"/>
        <v>19354.059</v>
      </c>
      <c r="L63" s="12">
        <f t="shared" si="23"/>
        <v>418.14325</v>
      </c>
    </row>
  </sheetData>
  <mergeCells count="8">
    <mergeCell ref="B37:F38"/>
    <mergeCell ref="H37:L38"/>
    <mergeCell ref="B51:F52"/>
    <mergeCell ref="H51:L52"/>
    <mergeCell ref="B8:F9"/>
    <mergeCell ref="H8:L9"/>
    <mergeCell ref="B23:F24"/>
    <mergeCell ref="H23:L24"/>
  </mergeCells>
  <printOptions/>
  <pageMargins left="0.25" right="0.25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Brevard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Neterer, Dennis A</dc:creator>
  <cp:keywords/>
  <dc:description/>
  <cp:lastModifiedBy>Wallace, Matthew</cp:lastModifiedBy>
  <cp:lastPrinted>2021-03-01T17:10:51Z</cp:lastPrinted>
  <dcterms:created xsi:type="dcterms:W3CDTF">2018-02-16T18:34:56Z</dcterms:created>
  <dcterms:modified xsi:type="dcterms:W3CDTF">2021-03-01T19:56:53Z</dcterms:modified>
  <cp:category/>
  <cp:version/>
  <cp:contentType/>
  <cp:contentStatus/>
</cp:coreProperties>
</file>